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56.160.14\shared\08 ИНВЕСТИЦИОННАЯ ПРОГРАММА\1. Программа МинЖКХ\2. Корр. ИП МинЖКХ 684-ОД - 2020 год\"/>
    </mc:Choice>
  </mc:AlternateContent>
  <bookViews>
    <workbookView xWindow="0" yWindow="0" windowWidth="28800" windowHeight="11700" activeTab="8"/>
  </bookViews>
  <sheets>
    <sheet name="1.1." sheetId="4" r:id="rId1"/>
    <sheet name="1.2." sheetId="5" r:id="rId2"/>
    <sheet name="1.3." sheetId="6" r:id="rId3"/>
    <sheet name="1.4." sheetId="7" r:id="rId4"/>
    <sheet name="2" sheetId="1" r:id="rId5"/>
    <sheet name="3" sheetId="2" r:id="rId6"/>
    <sheet name="4 " sheetId="14" r:id="rId7"/>
    <sheet name="5" sheetId="17" r:id="rId8"/>
    <sheet name="6" sheetId="11" r:id="rId9"/>
  </sheets>
  <externalReferences>
    <externalReference r:id="rId10"/>
  </externalReferences>
  <definedNames>
    <definedName name="_xlnm._FilterDatabase" localSheetId="5" hidden="1">'3'!$A$16:$GN$200</definedName>
    <definedName name="задачиввод">#REF!</definedName>
    <definedName name="_xlnm.Print_Area" localSheetId="0">'1.1.'!$A$1:$N$203</definedName>
    <definedName name="_xlnm.Print_Area" localSheetId="3">'1.4.'!$A$1:$N$200</definedName>
    <definedName name="_xlnm.Print_Area" localSheetId="4">'2'!$C$1:$AW$204</definedName>
    <definedName name="_xlnm.Print_Area" localSheetId="5">'3'!$A$1:$Z$201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7" i="1" l="1"/>
  <c r="Q46" i="11" l="1"/>
  <c r="Q43" i="11" s="1"/>
  <c r="Q42" i="11" s="1"/>
  <c r="Q41" i="11" s="1"/>
  <c r="AM21" i="17" l="1"/>
  <c r="AM20" i="17"/>
  <c r="AM22" i="17" s="1"/>
  <c r="S15" i="14" l="1"/>
  <c r="Z15" i="14"/>
  <c r="AG15" i="14" s="1"/>
  <c r="AN15" i="14" s="1"/>
  <c r="AU15" i="14" s="1"/>
  <c r="A11" i="17" l="1"/>
  <c r="Y126" i="2"/>
  <c r="Y96" i="2"/>
  <c r="L96" i="2"/>
  <c r="I96" i="2"/>
  <c r="R118" i="2"/>
  <c r="U118" i="2"/>
  <c r="U137" i="2"/>
  <c r="R144" i="2"/>
  <c r="T144" i="2" s="1"/>
  <c r="V144" i="2" s="1"/>
  <c r="R143" i="2"/>
  <c r="T143" i="2" s="1"/>
  <c r="V143" i="2" s="1"/>
  <c r="R142" i="2"/>
  <c r="R141" i="2"/>
  <c r="T141" i="2" s="1"/>
  <c r="V141" i="2" s="1"/>
  <c r="R140" i="2"/>
  <c r="T140" i="2" s="1"/>
  <c r="V140" i="2" s="1"/>
  <c r="R139" i="2"/>
  <c r="T139" i="2" s="1"/>
  <c r="V139" i="2" s="1"/>
  <c r="R138" i="2"/>
  <c r="T138" i="2" s="1"/>
  <c r="V138" i="2" s="1"/>
  <c r="V134" i="2"/>
  <c r="T136" i="2"/>
  <c r="V136" i="2" s="1"/>
  <c r="T135" i="2"/>
  <c r="V135" i="2" s="1"/>
  <c r="T134" i="2"/>
  <c r="T133" i="2"/>
  <c r="V133" i="2" s="1"/>
  <c r="T132" i="2"/>
  <c r="V132" i="2" s="1"/>
  <c r="T131" i="2"/>
  <c r="V131" i="2" s="1"/>
  <c r="T130" i="2"/>
  <c r="V130" i="2" s="1"/>
  <c r="T129" i="2"/>
  <c r="V129" i="2" s="1"/>
  <c r="T128" i="2"/>
  <c r="V128" i="2" s="1"/>
  <c r="T127" i="2"/>
  <c r="X137" i="2"/>
  <c r="W137" i="2"/>
  <c r="P137" i="2"/>
  <c r="N137" i="2"/>
  <c r="M137" i="2"/>
  <c r="K137" i="2"/>
  <c r="J137" i="2"/>
  <c r="H137" i="2"/>
  <c r="G137" i="2"/>
  <c r="L144" i="2"/>
  <c r="I144" i="2" s="1"/>
  <c r="O144" i="2" s="1"/>
  <c r="L143" i="2"/>
  <c r="I143" i="2" s="1"/>
  <c r="O143" i="2" s="1"/>
  <c r="L142" i="2"/>
  <c r="I142" i="2" s="1"/>
  <c r="O142" i="2" s="1"/>
  <c r="L141" i="2"/>
  <c r="I141" i="2" s="1"/>
  <c r="O141" i="2" s="1"/>
  <c r="L140" i="2"/>
  <c r="L139" i="2"/>
  <c r="I139" i="2" s="1"/>
  <c r="O139" i="2" s="1"/>
  <c r="L138" i="2"/>
  <c r="I138" i="2" s="1"/>
  <c r="O138" i="2" s="1"/>
  <c r="L136" i="2"/>
  <c r="I136" i="2" s="1"/>
  <c r="O136" i="2" s="1"/>
  <c r="L135" i="2"/>
  <c r="I135" i="2" s="1"/>
  <c r="O135" i="2" s="1"/>
  <c r="L134" i="2"/>
  <c r="I134" i="2" s="1"/>
  <c r="O134" i="2" s="1"/>
  <c r="L133" i="2"/>
  <c r="I133" i="2" s="1"/>
  <c r="O133" i="2" s="1"/>
  <c r="L132" i="2"/>
  <c r="I132" i="2" s="1"/>
  <c r="O132" i="2" s="1"/>
  <c r="L131" i="2"/>
  <c r="I131" i="2" s="1"/>
  <c r="O131" i="2" s="1"/>
  <c r="L130" i="2"/>
  <c r="I130" i="2" s="1"/>
  <c r="O130" i="2" s="1"/>
  <c r="L129" i="2"/>
  <c r="I129" i="2" s="1"/>
  <c r="O129" i="2" s="1"/>
  <c r="L128" i="2"/>
  <c r="I128" i="2" s="1"/>
  <c r="O128" i="2" s="1"/>
  <c r="L127" i="2"/>
  <c r="I127" i="2" s="1"/>
  <c r="O127" i="2" s="1"/>
  <c r="L126" i="2"/>
  <c r="I126" i="2" s="1"/>
  <c r="X125" i="2"/>
  <c r="W125" i="2"/>
  <c r="R125" i="2"/>
  <c r="P125" i="2"/>
  <c r="N125" i="2"/>
  <c r="M125" i="2"/>
  <c r="K125" i="2"/>
  <c r="J125" i="2"/>
  <c r="H125" i="2"/>
  <c r="G125" i="2"/>
  <c r="L121" i="2"/>
  <c r="I121" i="2" s="1"/>
  <c r="O121" i="2" s="1"/>
  <c r="L120" i="2"/>
  <c r="I120" i="2" s="1"/>
  <c r="O120" i="2" s="1"/>
  <c r="L119" i="2"/>
  <c r="I119" i="2" s="1"/>
  <c r="O119" i="2" s="1"/>
  <c r="X118" i="2"/>
  <c r="W118" i="2"/>
  <c r="V118" i="2"/>
  <c r="P118" i="2"/>
  <c r="N118" i="2"/>
  <c r="M118" i="2"/>
  <c r="K118" i="2"/>
  <c r="J118" i="2"/>
  <c r="H118" i="2"/>
  <c r="G118" i="2"/>
  <c r="S123" i="2"/>
  <c r="L123" i="2"/>
  <c r="T123" i="2" s="1"/>
  <c r="I123" i="2"/>
  <c r="O123" i="2" s="1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1" i="2"/>
  <c r="Q170" i="2"/>
  <c r="Q169" i="2"/>
  <c r="Q168" i="2"/>
  <c r="Q167" i="2"/>
  <c r="Q166" i="2"/>
  <c r="Q165" i="2"/>
  <c r="Q164" i="2"/>
  <c r="Q163" i="2"/>
  <c r="Q162" i="2"/>
  <c r="Q161" i="2"/>
  <c r="Q160" i="2"/>
  <c r="Q159" i="2"/>
  <c r="Q158" i="2"/>
  <c r="Q157" i="2"/>
  <c r="Q156" i="2"/>
  <c r="Q155" i="2"/>
  <c r="Q154" i="2"/>
  <c r="Q153" i="2"/>
  <c r="Q152" i="2"/>
  <c r="Q151" i="2"/>
  <c r="Q150" i="2"/>
  <c r="Q149" i="2"/>
  <c r="Q148" i="2"/>
  <c r="Q147" i="2"/>
  <c r="Q146" i="2"/>
  <c r="Q145" i="2"/>
  <c r="Q144" i="2"/>
  <c r="S144" i="2" s="1"/>
  <c r="Q143" i="2"/>
  <c r="S143" i="2" s="1"/>
  <c r="Q142" i="2"/>
  <c r="S142" i="2" s="1"/>
  <c r="Q141" i="2"/>
  <c r="S141" i="2" s="1"/>
  <c r="Q140" i="2"/>
  <c r="S140" i="2" s="1"/>
  <c r="Q139" i="2"/>
  <c r="S139" i="2" s="1"/>
  <c r="Q138" i="2"/>
  <c r="Q136" i="2"/>
  <c r="S136" i="2" s="1"/>
  <c r="Y136" i="2" s="1"/>
  <c r="Q135" i="2"/>
  <c r="S135" i="2" s="1"/>
  <c r="Y135" i="2" s="1"/>
  <c r="Q134" i="2"/>
  <c r="S134" i="2" s="1"/>
  <c r="Y134" i="2" s="1"/>
  <c r="Q133" i="2"/>
  <c r="S133" i="2" s="1"/>
  <c r="Q132" i="2"/>
  <c r="S132" i="2" s="1"/>
  <c r="Q131" i="2"/>
  <c r="S131" i="2" s="1"/>
  <c r="Y131" i="2" s="1"/>
  <c r="Q130" i="2"/>
  <c r="S130" i="2" s="1"/>
  <c r="Y130" i="2" s="1"/>
  <c r="Q129" i="2"/>
  <c r="S129" i="2" s="1"/>
  <c r="Q128" i="2"/>
  <c r="S128" i="2" s="1"/>
  <c r="Y128" i="2" s="1"/>
  <c r="Q127" i="2"/>
  <c r="U127" i="2" s="1"/>
  <c r="U125" i="2" s="1"/>
  <c r="Q126" i="2"/>
  <c r="Q124" i="2"/>
  <c r="Q123" i="2"/>
  <c r="Q121" i="2"/>
  <c r="T121" i="2" s="1"/>
  <c r="Y121" i="2" s="1"/>
  <c r="Q120" i="2"/>
  <c r="T120" i="2" s="1"/>
  <c r="Q119" i="2"/>
  <c r="Q116" i="2"/>
  <c r="Q115" i="2"/>
  <c r="Q113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0" i="2"/>
  <c r="Q59" i="2"/>
  <c r="Q57" i="2"/>
  <c r="Q56" i="2"/>
  <c r="Q55" i="2"/>
  <c r="Q54" i="2"/>
  <c r="Q53" i="2"/>
  <c r="Q52" i="2"/>
  <c r="Q51" i="2"/>
  <c r="Q50" i="2"/>
  <c r="Q49" i="2"/>
  <c r="Q48" i="2"/>
  <c r="Q47" i="2"/>
  <c r="S47" i="2" s="1"/>
  <c r="S46" i="2" s="1"/>
  <c r="S43" i="2" s="1"/>
  <c r="S42" i="2" s="1"/>
  <c r="Q45" i="2"/>
  <c r="Q44" i="2"/>
  <c r="O201" i="2"/>
  <c r="O200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24" i="2"/>
  <c r="O116" i="2"/>
  <c r="O115" i="2"/>
  <c r="O113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60" i="2"/>
  <c r="O59" i="2"/>
  <c r="O57" i="2"/>
  <c r="O56" i="2"/>
  <c r="O55" i="2"/>
  <c r="O54" i="2"/>
  <c r="O53" i="2"/>
  <c r="O52" i="2"/>
  <c r="O51" i="2"/>
  <c r="O50" i="2"/>
  <c r="O49" i="2"/>
  <c r="O48" i="2"/>
  <c r="O45" i="2"/>
  <c r="O44" i="2"/>
  <c r="I47" i="2"/>
  <c r="I46" i="2" s="1"/>
  <c r="K46" i="2"/>
  <c r="K43" i="2" s="1"/>
  <c r="K42" i="2" s="1"/>
  <c r="V46" i="2"/>
  <c r="V43" i="2" s="1"/>
  <c r="V42" i="2" s="1"/>
  <c r="U46" i="2"/>
  <c r="U43" i="2" s="1"/>
  <c r="U42" i="2" s="1"/>
  <c r="T46" i="2"/>
  <c r="T43" i="2" s="1"/>
  <c r="T42" i="2" s="1"/>
  <c r="R46" i="2"/>
  <c r="R43" i="2" s="1"/>
  <c r="R42" i="2" s="1"/>
  <c r="M46" i="2"/>
  <c r="M43" i="2" s="1"/>
  <c r="M42" i="2" s="1"/>
  <c r="L46" i="2"/>
  <c r="L43" i="2" s="1"/>
  <c r="L42" i="2" s="1"/>
  <c r="J46" i="2"/>
  <c r="J43" i="2" s="1"/>
  <c r="J42" i="2" s="1"/>
  <c r="H46" i="2"/>
  <c r="H43" i="2" s="1"/>
  <c r="H42" i="2" s="1"/>
  <c r="V38" i="2"/>
  <c r="U38" i="2"/>
  <c r="T38" i="2"/>
  <c r="S38" i="2"/>
  <c r="R38" i="2"/>
  <c r="M38" i="2"/>
  <c r="L38" i="2"/>
  <c r="K38" i="2"/>
  <c r="J38" i="2"/>
  <c r="I38" i="2"/>
  <c r="O38" i="2" s="1"/>
  <c r="H38" i="2"/>
  <c r="V37" i="2"/>
  <c r="U37" i="2"/>
  <c r="T37" i="2"/>
  <c r="S37" i="2"/>
  <c r="R37" i="2"/>
  <c r="M37" i="2"/>
  <c r="L37" i="2"/>
  <c r="K37" i="2"/>
  <c r="J37" i="2"/>
  <c r="I37" i="2"/>
  <c r="O37" i="2" s="1"/>
  <c r="H37" i="2"/>
  <c r="V36" i="2"/>
  <c r="U36" i="2"/>
  <c r="T36" i="2"/>
  <c r="S36" i="2"/>
  <c r="R36" i="2"/>
  <c r="M36" i="2"/>
  <c r="L36" i="2"/>
  <c r="K36" i="2"/>
  <c r="J36" i="2"/>
  <c r="I36" i="2"/>
  <c r="O36" i="2" s="1"/>
  <c r="H36" i="2"/>
  <c r="V35" i="2"/>
  <c r="U35" i="2"/>
  <c r="T35" i="2"/>
  <c r="S35" i="2"/>
  <c r="R35" i="2"/>
  <c r="M35" i="2"/>
  <c r="L35" i="2"/>
  <c r="K35" i="2"/>
  <c r="J35" i="2"/>
  <c r="I35" i="2"/>
  <c r="O35" i="2" s="1"/>
  <c r="H35" i="2"/>
  <c r="V34" i="2"/>
  <c r="U34" i="2"/>
  <c r="T34" i="2"/>
  <c r="S34" i="2"/>
  <c r="R34" i="2"/>
  <c r="M34" i="2"/>
  <c r="L34" i="2"/>
  <c r="K34" i="2"/>
  <c r="J34" i="2"/>
  <c r="I34" i="2"/>
  <c r="O34" i="2" s="1"/>
  <c r="H34" i="2"/>
  <c r="V32" i="2"/>
  <c r="U32" i="2"/>
  <c r="T32" i="2"/>
  <c r="S32" i="2"/>
  <c r="R32" i="2"/>
  <c r="M32" i="2"/>
  <c r="L32" i="2"/>
  <c r="K32" i="2"/>
  <c r="J32" i="2"/>
  <c r="I32" i="2"/>
  <c r="O32" i="2" s="1"/>
  <c r="H32" i="2"/>
  <c r="V31" i="2"/>
  <c r="U31" i="2"/>
  <c r="T31" i="2"/>
  <c r="S31" i="2"/>
  <c r="R31" i="2"/>
  <c r="M31" i="2"/>
  <c r="L31" i="2"/>
  <c r="K31" i="2"/>
  <c r="J31" i="2"/>
  <c r="I31" i="2"/>
  <c r="O31" i="2" s="1"/>
  <c r="H31" i="2"/>
  <c r="V30" i="2"/>
  <c r="U30" i="2"/>
  <c r="T30" i="2"/>
  <c r="S30" i="2"/>
  <c r="R30" i="2"/>
  <c r="M30" i="2"/>
  <c r="L30" i="2"/>
  <c r="K30" i="2"/>
  <c r="J30" i="2"/>
  <c r="I30" i="2"/>
  <c r="O30" i="2" s="1"/>
  <c r="H30" i="2"/>
  <c r="V29" i="2"/>
  <c r="U29" i="2"/>
  <c r="T29" i="2"/>
  <c r="S29" i="2"/>
  <c r="R29" i="2"/>
  <c r="M29" i="2"/>
  <c r="L29" i="2"/>
  <c r="K29" i="2"/>
  <c r="J29" i="2"/>
  <c r="I29" i="2"/>
  <c r="O29" i="2" s="1"/>
  <c r="H29" i="2"/>
  <c r="V28" i="2"/>
  <c r="U28" i="2"/>
  <c r="T28" i="2"/>
  <c r="S28" i="2"/>
  <c r="R28" i="2"/>
  <c r="M28" i="2"/>
  <c r="L28" i="2"/>
  <c r="K28" i="2"/>
  <c r="J28" i="2"/>
  <c r="I28" i="2"/>
  <c r="O28" i="2" s="1"/>
  <c r="H28" i="2"/>
  <c r="V27" i="2"/>
  <c r="U27" i="2"/>
  <c r="T27" i="2"/>
  <c r="S27" i="2"/>
  <c r="R27" i="2"/>
  <c r="M27" i="2"/>
  <c r="L27" i="2"/>
  <c r="K27" i="2"/>
  <c r="J27" i="2"/>
  <c r="I27" i="2"/>
  <c r="O27" i="2" s="1"/>
  <c r="H27" i="2"/>
  <c r="V26" i="2"/>
  <c r="U26" i="2"/>
  <c r="T26" i="2"/>
  <c r="S26" i="2"/>
  <c r="R26" i="2"/>
  <c r="M26" i="2"/>
  <c r="L26" i="2"/>
  <c r="K26" i="2"/>
  <c r="J26" i="2"/>
  <c r="I26" i="2"/>
  <c r="O26" i="2" s="1"/>
  <c r="H26" i="2"/>
  <c r="V23" i="2"/>
  <c r="U23" i="2"/>
  <c r="T23" i="2"/>
  <c r="S23" i="2"/>
  <c r="R23" i="2"/>
  <c r="M23" i="2"/>
  <c r="L23" i="2"/>
  <c r="K23" i="2"/>
  <c r="J23" i="2"/>
  <c r="I23" i="2"/>
  <c r="O23" i="2" s="1"/>
  <c r="H23" i="2"/>
  <c r="V22" i="2"/>
  <c r="U22" i="2"/>
  <c r="T22" i="2"/>
  <c r="S22" i="2"/>
  <c r="R22" i="2"/>
  <c r="M22" i="2"/>
  <c r="L22" i="2"/>
  <c r="K22" i="2"/>
  <c r="J22" i="2"/>
  <c r="I22" i="2"/>
  <c r="O22" i="2" s="1"/>
  <c r="H22" i="2"/>
  <c r="G46" i="2"/>
  <c r="G43" i="2" s="1"/>
  <c r="G42" i="2" s="1"/>
  <c r="Q42" i="2" s="1"/>
  <c r="G38" i="2"/>
  <c r="Q38" i="2" s="1"/>
  <c r="G37" i="2"/>
  <c r="Q37" i="2" s="1"/>
  <c r="G36" i="2"/>
  <c r="Q36" i="2" s="1"/>
  <c r="G35" i="2"/>
  <c r="Q35" i="2" s="1"/>
  <c r="G34" i="2"/>
  <c r="G32" i="2"/>
  <c r="Q32" i="2" s="1"/>
  <c r="G31" i="2"/>
  <c r="Q31" i="2" s="1"/>
  <c r="G30" i="2"/>
  <c r="Q30" i="2" s="1"/>
  <c r="G29" i="2"/>
  <c r="Q29" i="2" s="1"/>
  <c r="G28" i="2"/>
  <c r="Q28" i="2" s="1"/>
  <c r="G27" i="2"/>
  <c r="Q27" i="2" s="1"/>
  <c r="G26" i="2"/>
  <c r="Q26" i="2" s="1"/>
  <c r="G23" i="2"/>
  <c r="Q23" i="2" s="1"/>
  <c r="G22" i="2"/>
  <c r="Q22" i="2" s="1"/>
  <c r="X61" i="2"/>
  <c r="W61" i="2"/>
  <c r="V61" i="2"/>
  <c r="U61" i="2"/>
  <c r="S61" i="2"/>
  <c r="R61" i="2"/>
  <c r="M61" i="2"/>
  <c r="K61" i="2"/>
  <c r="J61" i="2"/>
  <c r="H61" i="2"/>
  <c r="G61" i="2"/>
  <c r="Q61" i="2" s="1"/>
  <c r="Q43" i="2" l="1"/>
  <c r="Y129" i="2"/>
  <c r="J25" i="2"/>
  <c r="Y144" i="2"/>
  <c r="U25" i="2"/>
  <c r="H33" i="2"/>
  <c r="V33" i="2"/>
  <c r="Q125" i="2"/>
  <c r="Y140" i="2"/>
  <c r="Y127" i="2"/>
  <c r="K25" i="2"/>
  <c r="M25" i="2"/>
  <c r="R33" i="2"/>
  <c r="L33" i="2"/>
  <c r="T25" i="2"/>
  <c r="S33" i="2"/>
  <c r="Q118" i="2"/>
  <c r="Q137" i="2"/>
  <c r="L137" i="2"/>
  <c r="Y141" i="2"/>
  <c r="Y133" i="2"/>
  <c r="I43" i="2"/>
  <c r="O46" i="2"/>
  <c r="T118" i="2"/>
  <c r="Y120" i="2"/>
  <c r="S125" i="2"/>
  <c r="Y132" i="2"/>
  <c r="Y139" i="2"/>
  <c r="V25" i="2"/>
  <c r="J33" i="2"/>
  <c r="G33" i="2"/>
  <c r="Q33" i="2" s="1"/>
  <c r="M33" i="2"/>
  <c r="Q34" i="2"/>
  <c r="I140" i="2"/>
  <c r="S138" i="2"/>
  <c r="Y143" i="2"/>
  <c r="S119" i="2"/>
  <c r="L25" i="2"/>
  <c r="I33" i="2"/>
  <c r="O33" i="2" s="1"/>
  <c r="T33" i="2"/>
  <c r="O47" i="2"/>
  <c r="Y47" i="2"/>
  <c r="Y46" i="2" s="1"/>
  <c r="Y43" i="2" s="1"/>
  <c r="Y42" i="2" s="1"/>
  <c r="O96" i="2"/>
  <c r="H25" i="2"/>
  <c r="R25" i="2"/>
  <c r="K33" i="2"/>
  <c r="U33" i="2"/>
  <c r="Q46" i="2"/>
  <c r="R137" i="2"/>
  <c r="T142" i="2"/>
  <c r="V142" i="2" s="1"/>
  <c r="V137" i="2" s="1"/>
  <c r="G25" i="2"/>
  <c r="Q25" i="2" s="1"/>
  <c r="I25" i="2"/>
  <c r="O25" i="2" s="1"/>
  <c r="S25" i="2"/>
  <c r="L125" i="2"/>
  <c r="T125" i="2"/>
  <c r="V125" i="2"/>
  <c r="I125" i="2"/>
  <c r="O126" i="2"/>
  <c r="O125" i="2" s="1"/>
  <c r="L118" i="2"/>
  <c r="O118" i="2"/>
  <c r="I118" i="2"/>
  <c r="J19" i="2"/>
  <c r="H19" i="2"/>
  <c r="U19" i="2"/>
  <c r="M19" i="2"/>
  <c r="V19" i="2"/>
  <c r="K19" i="2"/>
  <c r="R19" i="2"/>
  <c r="L19" i="2"/>
  <c r="S19" i="2"/>
  <c r="Y19" i="2" s="1"/>
  <c r="T19" i="2"/>
  <c r="G19" i="2"/>
  <c r="Q19" i="2" s="1"/>
  <c r="T137" i="2" l="1"/>
  <c r="Y142" i="2"/>
  <c r="Y138" i="2"/>
  <c r="S137" i="2"/>
  <c r="O140" i="2"/>
  <c r="O137" i="2" s="1"/>
  <c r="I137" i="2"/>
  <c r="Y119" i="2"/>
  <c r="Y118" i="2" s="1"/>
  <c r="S118" i="2"/>
  <c r="I42" i="2"/>
  <c r="O43" i="2"/>
  <c r="Y137" i="2" l="1"/>
  <c r="O42" i="2"/>
  <c r="I19" i="2"/>
  <c r="O19" i="2" s="1"/>
  <c r="AR119" i="1" l="1"/>
  <c r="AR118" i="1"/>
  <c r="AR138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C121" i="1"/>
  <c r="AU119" i="1"/>
  <c r="AU118" i="1"/>
  <c r="AU90" i="1"/>
  <c r="AU84" i="1"/>
  <c r="AU71" i="1"/>
  <c r="AU65" i="1"/>
  <c r="AU59" i="1"/>
  <c r="AU196" i="1"/>
  <c r="AU195" i="1"/>
  <c r="AU194" i="1"/>
  <c r="AU193" i="1"/>
  <c r="AU192" i="1"/>
  <c r="AU191" i="1"/>
  <c r="AU190" i="1"/>
  <c r="AU189" i="1"/>
  <c r="AU188" i="1"/>
  <c r="AU187" i="1"/>
  <c r="AU186" i="1"/>
  <c r="AU185" i="1"/>
  <c r="AU184" i="1"/>
  <c r="AU183" i="1"/>
  <c r="AU182" i="1"/>
  <c r="AU181" i="1"/>
  <c r="AU180" i="1"/>
  <c r="AU179" i="1"/>
  <c r="AU178" i="1"/>
  <c r="AU177" i="1"/>
  <c r="AU176" i="1"/>
  <c r="AU175" i="1"/>
  <c r="AU174" i="1"/>
  <c r="AU173" i="1"/>
  <c r="AU172" i="1"/>
  <c r="AU171" i="1"/>
  <c r="AU170" i="1"/>
  <c r="AU169" i="1"/>
  <c r="AU168" i="1"/>
  <c r="AU167" i="1"/>
  <c r="AU166" i="1"/>
  <c r="AU165" i="1"/>
  <c r="AU164" i="1"/>
  <c r="AU163" i="1"/>
  <c r="AU162" i="1"/>
  <c r="AU161" i="1"/>
  <c r="AU160" i="1"/>
  <c r="AU159" i="1"/>
  <c r="AU158" i="1"/>
  <c r="AU157" i="1"/>
  <c r="AU156" i="1"/>
  <c r="AU155" i="1"/>
  <c r="AU154" i="1"/>
  <c r="AU153" i="1"/>
  <c r="AU152" i="1"/>
  <c r="AU151" i="1"/>
  <c r="AU150" i="1"/>
  <c r="AU149" i="1"/>
  <c r="AU148" i="1"/>
  <c r="AU147" i="1"/>
  <c r="AU146" i="1"/>
  <c r="AU145" i="1"/>
  <c r="AU144" i="1"/>
  <c r="AU143" i="1"/>
  <c r="AU134" i="1"/>
  <c r="AU124" i="1"/>
  <c r="AU122" i="1"/>
  <c r="AU121" i="1"/>
  <c r="AU114" i="1"/>
  <c r="AU113" i="1"/>
  <c r="AU112" i="1"/>
  <c r="AU111" i="1"/>
  <c r="AU110" i="1"/>
  <c r="AU108" i="1"/>
  <c r="AU107" i="1"/>
  <c r="AU106" i="1"/>
  <c r="AU105" i="1"/>
  <c r="AU104" i="1"/>
  <c r="AU103" i="1"/>
  <c r="AU102" i="1"/>
  <c r="AU101" i="1"/>
  <c r="AU100" i="1"/>
  <c r="AU99" i="1"/>
  <c r="AU98" i="1"/>
  <c r="AU97" i="1"/>
  <c r="AU96" i="1"/>
  <c r="AU95" i="1"/>
  <c r="AU91" i="1"/>
  <c r="AU88" i="1"/>
  <c r="AU87" i="1"/>
  <c r="AU85" i="1"/>
  <c r="AU82" i="1"/>
  <c r="AU81" i="1"/>
  <c r="AU79" i="1"/>
  <c r="AU73" i="1"/>
  <c r="AU72" i="1"/>
  <c r="AU70" i="1"/>
  <c r="AU69" i="1"/>
  <c r="AU67" i="1"/>
  <c r="AU66" i="1"/>
  <c r="AU64" i="1"/>
  <c r="AU61" i="1"/>
  <c r="AU60" i="1"/>
  <c r="AU57" i="1"/>
  <c r="AU56" i="1"/>
  <c r="AU54" i="1"/>
  <c r="AU53" i="1"/>
  <c r="AU52" i="1"/>
  <c r="AU51" i="1"/>
  <c r="AU50" i="1"/>
  <c r="AU49" i="1"/>
  <c r="AU48" i="1"/>
  <c r="AU47" i="1"/>
  <c r="AU46" i="1"/>
  <c r="AU45" i="1"/>
  <c r="AU44" i="1"/>
  <c r="AU42" i="1"/>
  <c r="AU41" i="1"/>
  <c r="AR44" i="1"/>
  <c r="X142" i="1"/>
  <c r="AA142" i="1" s="1"/>
  <c r="AU142" i="1" s="1"/>
  <c r="X141" i="1"/>
  <c r="AR141" i="1" s="1"/>
  <c r="X140" i="1"/>
  <c r="AA140" i="1" s="1"/>
  <c r="AU140" i="1" s="1"/>
  <c r="X139" i="1"/>
  <c r="AA139" i="1" s="1"/>
  <c r="AU139" i="1" s="1"/>
  <c r="X138" i="1"/>
  <c r="AA138" i="1" s="1"/>
  <c r="AU138" i="1" s="1"/>
  <c r="X137" i="1"/>
  <c r="AA137" i="1" s="1"/>
  <c r="AU137" i="1" s="1"/>
  <c r="X136" i="1"/>
  <c r="AR136" i="1" s="1"/>
  <c r="X134" i="1"/>
  <c r="AR134" i="1" s="1"/>
  <c r="X133" i="1"/>
  <c r="AR133" i="1" s="1"/>
  <c r="X132" i="1"/>
  <c r="AA132" i="1" s="1"/>
  <c r="AU132" i="1" s="1"/>
  <c r="X131" i="1"/>
  <c r="AA131" i="1" s="1"/>
  <c r="AU131" i="1" s="1"/>
  <c r="X130" i="1"/>
  <c r="AA130" i="1" s="1"/>
  <c r="AU130" i="1" s="1"/>
  <c r="X129" i="1"/>
  <c r="AA129" i="1" s="1"/>
  <c r="AU129" i="1" s="1"/>
  <c r="X128" i="1"/>
  <c r="AR128" i="1" s="1"/>
  <c r="X127" i="1"/>
  <c r="AR127" i="1" s="1"/>
  <c r="X126" i="1"/>
  <c r="AR126" i="1" s="1"/>
  <c r="AB135" i="1"/>
  <c r="Z135" i="1"/>
  <c r="Y135" i="1"/>
  <c r="AA134" i="1"/>
  <c r="AA133" i="1"/>
  <c r="AU133" i="1" s="1"/>
  <c r="AA126" i="1"/>
  <c r="AU126" i="1" s="1"/>
  <c r="AB123" i="1"/>
  <c r="Z123" i="1"/>
  <c r="Y123" i="1"/>
  <c r="X121" i="1"/>
  <c r="X117" i="1"/>
  <c r="AA117" i="1" s="1"/>
  <c r="AU117" i="1" s="1"/>
  <c r="X93" i="1"/>
  <c r="AA93" i="1" s="1"/>
  <c r="AU93" i="1" s="1"/>
  <c r="X78" i="1"/>
  <c r="AA78" i="1" s="1"/>
  <c r="AU78" i="1" s="1"/>
  <c r="X77" i="1"/>
  <c r="AA77" i="1" s="1"/>
  <c r="AU77" i="1" s="1"/>
  <c r="X76" i="1"/>
  <c r="AA76" i="1" s="1"/>
  <c r="AU76" i="1" s="1"/>
  <c r="X75" i="1"/>
  <c r="AA63" i="1"/>
  <c r="AU63" i="1" s="1"/>
  <c r="X59" i="1"/>
  <c r="AV58" i="1"/>
  <c r="AT58" i="1"/>
  <c r="AS58" i="1"/>
  <c r="AQ58" i="1"/>
  <c r="AP58" i="1"/>
  <c r="AO58" i="1"/>
  <c r="AN58" i="1"/>
  <c r="AL58" i="1"/>
  <c r="AK58" i="1"/>
  <c r="AJ58" i="1"/>
  <c r="AI58" i="1"/>
  <c r="AG58" i="1"/>
  <c r="AE58" i="1"/>
  <c r="AD58" i="1"/>
  <c r="AB58" i="1"/>
  <c r="Z58" i="1"/>
  <c r="Y58" i="1"/>
  <c r="W58" i="1"/>
  <c r="V58" i="1"/>
  <c r="U58" i="1"/>
  <c r="T58" i="1"/>
  <c r="R58" i="1"/>
  <c r="Q58" i="1"/>
  <c r="Q55" i="1" s="1"/>
  <c r="Q17" i="1" s="1"/>
  <c r="P58" i="1"/>
  <c r="P55" i="1" s="1"/>
  <c r="P17" i="1" s="1"/>
  <c r="O58" i="1"/>
  <c r="AF94" i="1"/>
  <c r="AC94" i="1" s="1"/>
  <c r="AQ43" i="1"/>
  <c r="AQ40" i="1" s="1"/>
  <c r="AQ39" i="1" s="1"/>
  <c r="AP43" i="1"/>
  <c r="AO43" i="1"/>
  <c r="AO40" i="1" s="1"/>
  <c r="AO39" i="1" s="1"/>
  <c r="AN43" i="1"/>
  <c r="AN40" i="1" s="1"/>
  <c r="AN39" i="1" s="1"/>
  <c r="AM43" i="1"/>
  <c r="AM40" i="1" s="1"/>
  <c r="AM39" i="1" s="1"/>
  <c r="AL43" i="1"/>
  <c r="AL40" i="1" s="1"/>
  <c r="AL39" i="1" s="1"/>
  <c r="AK43" i="1"/>
  <c r="AK40" i="1" s="1"/>
  <c r="AK39" i="1" s="1"/>
  <c r="AJ43" i="1"/>
  <c r="AJ40" i="1" s="1"/>
  <c r="AJ39" i="1" s="1"/>
  <c r="AI43" i="1"/>
  <c r="AI40" i="1" s="1"/>
  <c r="AI39" i="1" s="1"/>
  <c r="AH43" i="1"/>
  <c r="AH40" i="1" s="1"/>
  <c r="AH39" i="1" s="1"/>
  <c r="AG43" i="1"/>
  <c r="AG40" i="1" s="1"/>
  <c r="AG39" i="1" s="1"/>
  <c r="AF43" i="1"/>
  <c r="AF40" i="1" s="1"/>
  <c r="AF39" i="1" s="1"/>
  <c r="AE43" i="1"/>
  <c r="AE40" i="1" s="1"/>
  <c r="AE39" i="1" s="1"/>
  <c r="AD43" i="1"/>
  <c r="AC43" i="1"/>
  <c r="AC40" i="1" s="1"/>
  <c r="AC39" i="1" s="1"/>
  <c r="AB43" i="1"/>
  <c r="AB40" i="1" s="1"/>
  <c r="AB39" i="1" s="1"/>
  <c r="AA43" i="1"/>
  <c r="AA40" i="1" s="1"/>
  <c r="AA39" i="1" s="1"/>
  <c r="Z43" i="1"/>
  <c r="Z40" i="1" s="1"/>
  <c r="Z39" i="1" s="1"/>
  <c r="Y43" i="1"/>
  <c r="Y40" i="1" s="1"/>
  <c r="Y39" i="1" s="1"/>
  <c r="X43" i="1"/>
  <c r="X40" i="1" s="1"/>
  <c r="X39" i="1" s="1"/>
  <c r="W43" i="1"/>
  <c r="W40" i="1" s="1"/>
  <c r="W39" i="1" s="1"/>
  <c r="V43" i="1"/>
  <c r="V40" i="1" s="1"/>
  <c r="V39" i="1" s="1"/>
  <c r="U43" i="1"/>
  <c r="U40" i="1" s="1"/>
  <c r="U39" i="1" s="1"/>
  <c r="T43" i="1"/>
  <c r="T40" i="1" s="1"/>
  <c r="T39" i="1" s="1"/>
  <c r="S43" i="1"/>
  <c r="S40" i="1" s="1"/>
  <c r="S39" i="1" s="1"/>
  <c r="R43" i="1"/>
  <c r="Q43" i="1"/>
  <c r="Q40" i="1" s="1"/>
  <c r="Q39" i="1" s="1"/>
  <c r="AP40" i="1"/>
  <c r="AP39" i="1" s="1"/>
  <c r="AD40" i="1"/>
  <c r="AD39" i="1" s="1"/>
  <c r="R40" i="1"/>
  <c r="R39" i="1" s="1"/>
  <c r="AQ35" i="1"/>
  <c r="AP35" i="1"/>
  <c r="AO35" i="1"/>
  <c r="AN35" i="1"/>
  <c r="AL35" i="1"/>
  <c r="AK35" i="1"/>
  <c r="AJ35" i="1"/>
  <c r="AI35" i="1"/>
  <c r="AG35" i="1"/>
  <c r="AF35" i="1"/>
  <c r="AE35" i="1"/>
  <c r="AD35" i="1"/>
  <c r="AB35" i="1"/>
  <c r="AA35" i="1"/>
  <c r="Z35" i="1"/>
  <c r="Y35" i="1"/>
  <c r="W35" i="1"/>
  <c r="V35" i="1"/>
  <c r="U35" i="1"/>
  <c r="T35" i="1"/>
  <c r="R35" i="1"/>
  <c r="Q35" i="1"/>
  <c r="AQ34" i="1"/>
  <c r="AP34" i="1"/>
  <c r="AO34" i="1"/>
  <c r="AN34" i="1"/>
  <c r="AL34" i="1"/>
  <c r="AK34" i="1"/>
  <c r="AJ34" i="1"/>
  <c r="AI34" i="1"/>
  <c r="AG34" i="1"/>
  <c r="AF34" i="1"/>
  <c r="AE34" i="1"/>
  <c r="AD34" i="1"/>
  <c r="AB34" i="1"/>
  <c r="AA34" i="1"/>
  <c r="Z34" i="1"/>
  <c r="Y34" i="1"/>
  <c r="W34" i="1"/>
  <c r="V34" i="1"/>
  <c r="U34" i="1"/>
  <c r="T34" i="1"/>
  <c r="R34" i="1"/>
  <c r="Q34" i="1"/>
  <c r="AQ33" i="1"/>
  <c r="AP33" i="1"/>
  <c r="AO33" i="1"/>
  <c r="AN33" i="1"/>
  <c r="AL33" i="1"/>
  <c r="AK33" i="1"/>
  <c r="AJ33" i="1"/>
  <c r="AI33" i="1"/>
  <c r="AG33" i="1"/>
  <c r="AF33" i="1"/>
  <c r="AE33" i="1"/>
  <c r="AD33" i="1"/>
  <c r="AB33" i="1"/>
  <c r="AA33" i="1"/>
  <c r="AU33" i="1" s="1"/>
  <c r="Z33" i="1"/>
  <c r="Y33" i="1"/>
  <c r="W33" i="1"/>
  <c r="V33" i="1"/>
  <c r="U33" i="1"/>
  <c r="T33" i="1"/>
  <c r="R33" i="1"/>
  <c r="Q33" i="1"/>
  <c r="AQ32" i="1"/>
  <c r="AP32" i="1"/>
  <c r="AO32" i="1"/>
  <c r="AN32" i="1"/>
  <c r="AL32" i="1"/>
  <c r="AK32" i="1"/>
  <c r="AJ32" i="1"/>
  <c r="AI32" i="1"/>
  <c r="AG32" i="1"/>
  <c r="AF32" i="1"/>
  <c r="AF30" i="1" s="1"/>
  <c r="AE32" i="1"/>
  <c r="AD32" i="1"/>
  <c r="AB32" i="1"/>
  <c r="AA32" i="1"/>
  <c r="Z32" i="1"/>
  <c r="Y32" i="1"/>
  <c r="W32" i="1"/>
  <c r="V32" i="1"/>
  <c r="U32" i="1"/>
  <c r="T32" i="1"/>
  <c r="T30" i="1" s="1"/>
  <c r="R32" i="1"/>
  <c r="Q32" i="1"/>
  <c r="AQ31" i="1"/>
  <c r="AP31" i="1"/>
  <c r="AO31" i="1"/>
  <c r="AN31" i="1"/>
  <c r="AN30" i="1" s="1"/>
  <c r="AL31" i="1"/>
  <c r="AK31" i="1"/>
  <c r="AJ31" i="1"/>
  <c r="AJ30" i="1" s="1"/>
  <c r="AI31" i="1"/>
  <c r="AG31" i="1"/>
  <c r="AF31" i="1"/>
  <c r="AE31" i="1"/>
  <c r="AD31" i="1"/>
  <c r="AB31" i="1"/>
  <c r="AA31" i="1"/>
  <c r="AU31" i="1" s="1"/>
  <c r="Z31" i="1"/>
  <c r="Z30" i="1" s="1"/>
  <c r="Y31" i="1"/>
  <c r="W31" i="1"/>
  <c r="V31" i="1"/>
  <c r="U31" i="1"/>
  <c r="T31" i="1"/>
  <c r="R31" i="1"/>
  <c r="Q31" i="1"/>
  <c r="AD30" i="1"/>
  <c r="AQ29" i="1"/>
  <c r="AP29" i="1"/>
  <c r="AO29" i="1"/>
  <c r="AN29" i="1"/>
  <c r="AL29" i="1"/>
  <c r="AK29" i="1"/>
  <c r="AJ29" i="1"/>
  <c r="AI29" i="1"/>
  <c r="AG29" i="1"/>
  <c r="AF29" i="1"/>
  <c r="AE29" i="1"/>
  <c r="AD29" i="1"/>
  <c r="AB29" i="1"/>
  <c r="AA29" i="1"/>
  <c r="AU29" i="1" s="1"/>
  <c r="Z29" i="1"/>
  <c r="Y29" i="1"/>
  <c r="W29" i="1"/>
  <c r="V29" i="1"/>
  <c r="U29" i="1"/>
  <c r="T29" i="1"/>
  <c r="R29" i="1"/>
  <c r="Q29" i="1"/>
  <c r="AQ28" i="1"/>
  <c r="AP28" i="1"/>
  <c r="AO28" i="1"/>
  <c r="AN28" i="1"/>
  <c r="AL28" i="1"/>
  <c r="AK28" i="1"/>
  <c r="AJ28" i="1"/>
  <c r="AI28" i="1"/>
  <c r="AG28" i="1"/>
  <c r="AF28" i="1"/>
  <c r="AE28" i="1"/>
  <c r="AD28" i="1"/>
  <c r="AB28" i="1"/>
  <c r="AA28" i="1"/>
  <c r="Z28" i="1"/>
  <c r="Y28" i="1"/>
  <c r="W28" i="1"/>
  <c r="V28" i="1"/>
  <c r="U28" i="1"/>
  <c r="T28" i="1"/>
  <c r="R28" i="1"/>
  <c r="Q28" i="1"/>
  <c r="AQ27" i="1"/>
  <c r="AP27" i="1"/>
  <c r="AO27" i="1"/>
  <c r="AN27" i="1"/>
  <c r="AL27" i="1"/>
  <c r="AK27" i="1"/>
  <c r="AJ27" i="1"/>
  <c r="AI27" i="1"/>
  <c r="AG27" i="1"/>
  <c r="AF27" i="1"/>
  <c r="AE27" i="1"/>
  <c r="AD27" i="1"/>
  <c r="AB27" i="1"/>
  <c r="AA27" i="1"/>
  <c r="Z27" i="1"/>
  <c r="Y27" i="1"/>
  <c r="W27" i="1"/>
  <c r="V27" i="1"/>
  <c r="U27" i="1"/>
  <c r="T27" i="1"/>
  <c r="R27" i="1"/>
  <c r="Q27" i="1"/>
  <c r="AQ26" i="1"/>
  <c r="AP26" i="1"/>
  <c r="AO26" i="1"/>
  <c r="AN26" i="1"/>
  <c r="AL26" i="1"/>
  <c r="AK26" i="1"/>
  <c r="AJ26" i="1"/>
  <c r="AI26" i="1"/>
  <c r="AG26" i="1"/>
  <c r="AF26" i="1"/>
  <c r="AE26" i="1"/>
  <c r="AD26" i="1"/>
  <c r="AB26" i="1"/>
  <c r="AA26" i="1"/>
  <c r="AU26" i="1" s="1"/>
  <c r="Z26" i="1"/>
  <c r="Y26" i="1"/>
  <c r="W26" i="1"/>
  <c r="V26" i="1"/>
  <c r="U26" i="1"/>
  <c r="T26" i="1"/>
  <c r="R26" i="1"/>
  <c r="Q26" i="1"/>
  <c r="AQ25" i="1"/>
  <c r="AP25" i="1"/>
  <c r="AO25" i="1"/>
  <c r="AN25" i="1"/>
  <c r="AL25" i="1"/>
  <c r="AK25" i="1"/>
  <c r="AJ25" i="1"/>
  <c r="AI25" i="1"/>
  <c r="AG25" i="1"/>
  <c r="AF25" i="1"/>
  <c r="AE25" i="1"/>
  <c r="AD25" i="1"/>
  <c r="AB25" i="1"/>
  <c r="AB22" i="1" s="1"/>
  <c r="AA25" i="1"/>
  <c r="Z25" i="1"/>
  <c r="Y25" i="1"/>
  <c r="W25" i="1"/>
  <c r="V25" i="1"/>
  <c r="U25" i="1"/>
  <c r="T25" i="1"/>
  <c r="R25" i="1"/>
  <c r="Q25" i="1"/>
  <c r="AQ24" i="1"/>
  <c r="AP24" i="1"/>
  <c r="AO24" i="1"/>
  <c r="AN24" i="1"/>
  <c r="AL24" i="1"/>
  <c r="AK24" i="1"/>
  <c r="AJ24" i="1"/>
  <c r="AI24" i="1"/>
  <c r="AG24" i="1"/>
  <c r="AF24" i="1"/>
  <c r="AE24" i="1"/>
  <c r="AD24" i="1"/>
  <c r="AB24" i="1"/>
  <c r="AA24" i="1"/>
  <c r="AU24" i="1" s="1"/>
  <c r="Z24" i="1"/>
  <c r="Y24" i="1"/>
  <c r="W24" i="1"/>
  <c r="V24" i="1"/>
  <c r="U24" i="1"/>
  <c r="T24" i="1"/>
  <c r="R24" i="1"/>
  <c r="Q24" i="1"/>
  <c r="AQ23" i="1"/>
  <c r="AP23" i="1"/>
  <c r="AP22" i="1" s="1"/>
  <c r="AO23" i="1"/>
  <c r="AN23" i="1"/>
  <c r="AL23" i="1"/>
  <c r="AK23" i="1"/>
  <c r="AK22" i="1" s="1"/>
  <c r="AJ23" i="1"/>
  <c r="AI23" i="1"/>
  <c r="AG23" i="1"/>
  <c r="AF23" i="1"/>
  <c r="AF22" i="1" s="1"/>
  <c r="AE23" i="1"/>
  <c r="AE22" i="1" s="1"/>
  <c r="AD23" i="1"/>
  <c r="AB23" i="1"/>
  <c r="AA23" i="1"/>
  <c r="AA22" i="1" s="1"/>
  <c r="Z23" i="1"/>
  <c r="Y23" i="1"/>
  <c r="W23" i="1"/>
  <c r="V23" i="1"/>
  <c r="U23" i="1"/>
  <c r="T23" i="1"/>
  <c r="R23" i="1"/>
  <c r="Q23" i="1"/>
  <c r="Q22" i="1" s="1"/>
  <c r="AN22" i="1"/>
  <c r="AI22" i="1"/>
  <c r="AD22" i="1"/>
  <c r="V22" i="1"/>
  <c r="V21" i="1"/>
  <c r="AQ20" i="1"/>
  <c r="AP20" i="1"/>
  <c r="AO20" i="1"/>
  <c r="AN20" i="1"/>
  <c r="AL20" i="1"/>
  <c r="AK20" i="1"/>
  <c r="AJ20" i="1"/>
  <c r="AI20" i="1"/>
  <c r="AG20" i="1"/>
  <c r="AF20" i="1"/>
  <c r="AE20" i="1"/>
  <c r="AD20" i="1"/>
  <c r="AB20" i="1"/>
  <c r="AA20" i="1"/>
  <c r="Z20" i="1"/>
  <c r="Y20" i="1"/>
  <c r="W20" i="1"/>
  <c r="V20" i="1"/>
  <c r="U20" i="1"/>
  <c r="T20" i="1"/>
  <c r="R20" i="1"/>
  <c r="Q20" i="1"/>
  <c r="AQ19" i="1"/>
  <c r="AP19" i="1"/>
  <c r="AO19" i="1"/>
  <c r="AN19" i="1"/>
  <c r="AL19" i="1"/>
  <c r="AK19" i="1"/>
  <c r="AJ19" i="1"/>
  <c r="AI19" i="1"/>
  <c r="AG19" i="1"/>
  <c r="AF19" i="1"/>
  <c r="AE19" i="1"/>
  <c r="AD19" i="1"/>
  <c r="AB19" i="1"/>
  <c r="AA19" i="1"/>
  <c r="AU19" i="1" s="1"/>
  <c r="Z19" i="1"/>
  <c r="Y19" i="1"/>
  <c r="W19" i="1"/>
  <c r="V19" i="1"/>
  <c r="U19" i="1"/>
  <c r="T19" i="1"/>
  <c r="R19" i="1"/>
  <c r="Q19" i="1"/>
  <c r="AQ18" i="1"/>
  <c r="AP18" i="1"/>
  <c r="AO18" i="1"/>
  <c r="AN18" i="1"/>
  <c r="AL18" i="1"/>
  <c r="AK18" i="1"/>
  <c r="AJ18" i="1"/>
  <c r="AI18" i="1"/>
  <c r="AG18" i="1"/>
  <c r="AF18" i="1"/>
  <c r="AE18" i="1"/>
  <c r="AD18" i="1"/>
  <c r="AB18" i="1"/>
  <c r="AA18" i="1"/>
  <c r="Z18" i="1"/>
  <c r="Y18" i="1"/>
  <c r="U18" i="1"/>
  <c r="T18" i="1"/>
  <c r="R18" i="1"/>
  <c r="Q197" i="1"/>
  <c r="Q36" i="1" s="1"/>
  <c r="Q135" i="1"/>
  <c r="Q123" i="1"/>
  <c r="Q120" i="1"/>
  <c r="Q116" i="1"/>
  <c r="Q111" i="1"/>
  <c r="Q109" i="1" s="1"/>
  <c r="Q18" i="1" s="1"/>
  <c r="P197" i="1"/>
  <c r="P36" i="1" s="1"/>
  <c r="P135" i="1"/>
  <c r="P123" i="1"/>
  <c r="P120" i="1"/>
  <c r="P116" i="1"/>
  <c r="P111" i="1"/>
  <c r="P109" i="1" s="1"/>
  <c r="P18" i="1" s="1"/>
  <c r="P43" i="1"/>
  <c r="P40" i="1" s="1"/>
  <c r="P39" i="1" s="1"/>
  <c r="P35" i="1"/>
  <c r="P34" i="1"/>
  <c r="P33" i="1"/>
  <c r="P32" i="1"/>
  <c r="P31" i="1"/>
  <c r="P29" i="1"/>
  <c r="P28" i="1"/>
  <c r="P27" i="1"/>
  <c r="P26" i="1"/>
  <c r="P25" i="1"/>
  <c r="P24" i="1"/>
  <c r="P23" i="1"/>
  <c r="P20" i="1"/>
  <c r="P19" i="1"/>
  <c r="N197" i="1"/>
  <c r="N36" i="1" s="1"/>
  <c r="N135" i="1"/>
  <c r="N123" i="1"/>
  <c r="N120" i="1"/>
  <c r="N116" i="1"/>
  <c r="N111" i="1"/>
  <c r="N109" i="1" s="1"/>
  <c r="N18" i="1" s="1"/>
  <c r="N58" i="1"/>
  <c r="N55" i="1" s="1"/>
  <c r="N17" i="1" s="1"/>
  <c r="N43" i="1"/>
  <c r="N40" i="1" s="1"/>
  <c r="N39" i="1" s="1"/>
  <c r="N35" i="1"/>
  <c r="N34" i="1"/>
  <c r="N33" i="1"/>
  <c r="N32" i="1"/>
  <c r="N31" i="1"/>
  <c r="N29" i="1"/>
  <c r="N28" i="1"/>
  <c r="N27" i="1"/>
  <c r="N26" i="1"/>
  <c r="N25" i="1"/>
  <c r="N24" i="1"/>
  <c r="N23" i="1"/>
  <c r="N20" i="1"/>
  <c r="N19" i="1"/>
  <c r="P115" i="1" l="1"/>
  <c r="P21" i="1" s="1"/>
  <c r="AU22" i="1"/>
  <c r="T22" i="1"/>
  <c r="AU27" i="1"/>
  <c r="R30" i="1"/>
  <c r="AR139" i="1"/>
  <c r="N30" i="1"/>
  <c r="R22" i="1"/>
  <c r="Z22" i="1"/>
  <c r="AO22" i="1"/>
  <c r="AQ22" i="1"/>
  <c r="Y30" i="1"/>
  <c r="AU32" i="1"/>
  <c r="AP30" i="1"/>
  <c r="AU35" i="1"/>
  <c r="AR129" i="1"/>
  <c r="AR142" i="1"/>
  <c r="AB30" i="1"/>
  <c r="AR130" i="1"/>
  <c r="AR117" i="1"/>
  <c r="P22" i="1"/>
  <c r="AJ22" i="1"/>
  <c r="W22" i="1"/>
  <c r="AL22" i="1"/>
  <c r="AI30" i="1"/>
  <c r="V30" i="1"/>
  <c r="AU34" i="1"/>
  <c r="AU20" i="1"/>
  <c r="Y22" i="1"/>
  <c r="AU25" i="1"/>
  <c r="AU28" i="1"/>
  <c r="AL30" i="1"/>
  <c r="AU39" i="1"/>
  <c r="Q115" i="1"/>
  <c r="Q21" i="1" s="1"/>
  <c r="N22" i="1"/>
  <c r="P30" i="1"/>
  <c r="U30" i="1"/>
  <c r="AE30" i="1"/>
  <c r="AO30" i="1"/>
  <c r="X123" i="1"/>
  <c r="AA136" i="1"/>
  <c r="AU136" i="1" s="1"/>
  <c r="AU23" i="1"/>
  <c r="AG22" i="1"/>
  <c r="Q30" i="1"/>
  <c r="AA30" i="1"/>
  <c r="AK30" i="1"/>
  <c r="AA128" i="1"/>
  <c r="AU128" i="1" s="1"/>
  <c r="AA141" i="1"/>
  <c r="AU141" i="1" s="1"/>
  <c r="AU43" i="1"/>
  <c r="AU94" i="1"/>
  <c r="AR131" i="1"/>
  <c r="AR140" i="1"/>
  <c r="U22" i="1"/>
  <c r="W30" i="1"/>
  <c r="AG30" i="1"/>
  <c r="AQ30" i="1"/>
  <c r="AU40" i="1"/>
  <c r="AR132" i="1"/>
  <c r="AR137" i="1"/>
  <c r="AF58" i="1"/>
  <c r="AU62" i="1"/>
  <c r="AU68" i="1"/>
  <c r="AU74" i="1"/>
  <c r="AU80" i="1"/>
  <c r="AU86" i="1"/>
  <c r="AU92" i="1"/>
  <c r="AC58" i="1"/>
  <c r="AU83" i="1"/>
  <c r="AU89" i="1"/>
  <c r="AA127" i="1"/>
  <c r="X135" i="1"/>
  <c r="X58" i="1"/>
  <c r="AA75" i="1"/>
  <c r="AF16" i="1"/>
  <c r="AI16" i="1"/>
  <c r="Z16" i="1"/>
  <c r="AL16" i="1"/>
  <c r="AB16" i="1"/>
  <c r="AN16" i="1"/>
  <c r="U16" i="1"/>
  <c r="AA16" i="1"/>
  <c r="AG16" i="1"/>
  <c r="AM16" i="1"/>
  <c r="R16" i="1"/>
  <c r="AD16" i="1"/>
  <c r="AP16" i="1"/>
  <c r="T16" i="1"/>
  <c r="Q38" i="1"/>
  <c r="Q37" i="1" s="1"/>
  <c r="Q16" i="1"/>
  <c r="Q15" i="1" s="1"/>
  <c r="Q14" i="1" s="1"/>
  <c r="W16" i="1"/>
  <c r="AC16" i="1"/>
  <c r="AO16" i="1"/>
  <c r="V16" i="1"/>
  <c r="AH16" i="1"/>
  <c r="X16" i="1"/>
  <c r="AJ16" i="1"/>
  <c r="S16" i="1"/>
  <c r="Y16" i="1"/>
  <c r="AE16" i="1"/>
  <c r="AK16" i="1"/>
  <c r="AQ16" i="1"/>
  <c r="P38" i="1"/>
  <c r="P37" i="1" s="1"/>
  <c r="P16" i="1"/>
  <c r="P15" i="1" s="1"/>
  <c r="P14" i="1" s="1"/>
  <c r="N115" i="1"/>
  <c r="N21" i="1" s="1"/>
  <c r="N16" i="1"/>
  <c r="N15" i="1" s="1"/>
  <c r="N14" i="1" s="1"/>
  <c r="AA135" i="1" l="1"/>
  <c r="AA123" i="1"/>
  <c r="AU127" i="1"/>
  <c r="N38" i="1"/>
  <c r="N37" i="1" s="1"/>
  <c r="AU16" i="1"/>
  <c r="AA58" i="1"/>
  <c r="AU58" i="1" s="1"/>
  <c r="AU75" i="1"/>
  <c r="AU30" i="1"/>
  <c r="N125" i="7"/>
  <c r="M125" i="7"/>
  <c r="L125" i="7"/>
  <c r="K125" i="7"/>
  <c r="J125" i="7"/>
  <c r="I125" i="7"/>
  <c r="H125" i="7"/>
  <c r="G125" i="7"/>
  <c r="F125" i="7"/>
  <c r="E125" i="7"/>
  <c r="D125" i="7"/>
  <c r="N122" i="7"/>
  <c r="M122" i="7"/>
  <c r="L122" i="7"/>
  <c r="K122" i="7"/>
  <c r="J122" i="7"/>
  <c r="I122" i="7"/>
  <c r="H122" i="7"/>
  <c r="G122" i="7"/>
  <c r="F122" i="7"/>
  <c r="E122" i="7"/>
  <c r="D122" i="7"/>
  <c r="N118" i="7"/>
  <c r="N117" i="7" s="1"/>
  <c r="N23" i="7" s="1"/>
  <c r="M118" i="7"/>
  <c r="L118" i="7"/>
  <c r="K118" i="7"/>
  <c r="J118" i="7"/>
  <c r="I118" i="7"/>
  <c r="H118" i="7"/>
  <c r="G118" i="7"/>
  <c r="G117" i="7" s="1"/>
  <c r="G23" i="7" s="1"/>
  <c r="F118" i="7"/>
  <c r="E118" i="7"/>
  <c r="D118" i="7"/>
  <c r="M117" i="7"/>
  <c r="M23" i="7" s="1"/>
  <c r="N45" i="7"/>
  <c r="M45" i="7"/>
  <c r="M42" i="7" s="1"/>
  <c r="M41" i="7" s="1"/>
  <c r="L45" i="7"/>
  <c r="L42" i="7" s="1"/>
  <c r="L41" i="7" s="1"/>
  <c r="K45" i="7"/>
  <c r="K42" i="7" s="1"/>
  <c r="K41" i="7" s="1"/>
  <c r="J45" i="7"/>
  <c r="J42" i="7" s="1"/>
  <c r="J41" i="7" s="1"/>
  <c r="I45" i="7"/>
  <c r="I42" i="7" s="1"/>
  <c r="I41" i="7" s="1"/>
  <c r="H45" i="7"/>
  <c r="H42" i="7" s="1"/>
  <c r="H41" i="7" s="1"/>
  <c r="G45" i="7"/>
  <c r="G42" i="7" s="1"/>
  <c r="G41" i="7" s="1"/>
  <c r="F45" i="7"/>
  <c r="F42" i="7" s="1"/>
  <c r="F41" i="7" s="1"/>
  <c r="E45" i="7"/>
  <c r="E42" i="7" s="1"/>
  <c r="E41" i="7" s="1"/>
  <c r="D45" i="7"/>
  <c r="D42" i="7" s="1"/>
  <c r="D41" i="7" s="1"/>
  <c r="N42" i="7"/>
  <c r="N41" i="7" s="1"/>
  <c r="H38" i="7"/>
  <c r="G38" i="7"/>
  <c r="F38" i="7"/>
  <c r="E38" i="7"/>
  <c r="D38" i="7"/>
  <c r="N20" i="7"/>
  <c r="M20" i="7"/>
  <c r="L20" i="7"/>
  <c r="K20" i="7"/>
  <c r="J20" i="7"/>
  <c r="I20" i="7"/>
  <c r="H20" i="7"/>
  <c r="G20" i="7"/>
  <c r="F20" i="7"/>
  <c r="E20" i="7"/>
  <c r="D20" i="7"/>
  <c r="N19" i="7"/>
  <c r="J19" i="7"/>
  <c r="I19" i="7"/>
  <c r="H19" i="7"/>
  <c r="G19" i="7"/>
  <c r="F19" i="7"/>
  <c r="E19" i="7"/>
  <c r="D19" i="7"/>
  <c r="N129" i="6"/>
  <c r="M129" i="6"/>
  <c r="L129" i="6"/>
  <c r="K129" i="6"/>
  <c r="J129" i="6"/>
  <c r="I129" i="6"/>
  <c r="H129" i="6"/>
  <c r="G129" i="6"/>
  <c r="F129" i="6"/>
  <c r="E129" i="6"/>
  <c r="D129" i="6"/>
  <c r="K117" i="7" l="1"/>
  <c r="K23" i="7" s="1"/>
  <c r="F117" i="7"/>
  <c r="F23" i="7" s="1"/>
  <c r="E117" i="7"/>
  <c r="E23" i="7" s="1"/>
  <c r="I117" i="7"/>
  <c r="I23" i="7" s="1"/>
  <c r="D117" i="7"/>
  <c r="D23" i="7" s="1"/>
  <c r="H117" i="7"/>
  <c r="H23" i="7" s="1"/>
  <c r="L117" i="7"/>
  <c r="L23" i="7" s="1"/>
  <c r="J117" i="7"/>
  <c r="J23" i="7" s="1"/>
  <c r="N40" i="7"/>
  <c r="D18" i="7"/>
  <c r="D17" i="7" s="1"/>
  <c r="D16" i="7" s="1"/>
  <c r="J18" i="7"/>
  <c r="E40" i="7"/>
  <c r="E39" i="7" s="1"/>
  <c r="E18" i="7"/>
  <c r="E17" i="7" s="1"/>
  <c r="E16" i="7" s="1"/>
  <c r="K18" i="7"/>
  <c r="F40" i="7"/>
  <c r="F39" i="7" s="1"/>
  <c r="F18" i="7"/>
  <c r="F17" i="7" s="1"/>
  <c r="F16" i="7" s="1"/>
  <c r="L18" i="7"/>
  <c r="G40" i="7"/>
  <c r="G39" i="7" s="1"/>
  <c r="G18" i="7"/>
  <c r="G17" i="7" s="1"/>
  <c r="G16" i="7" s="1"/>
  <c r="M18" i="7"/>
  <c r="I18" i="7"/>
  <c r="I40" i="7"/>
  <c r="H18" i="7"/>
  <c r="H17" i="7" s="1"/>
  <c r="H16" i="7" s="1"/>
  <c r="N18" i="7"/>
  <c r="H40" i="7" l="1"/>
  <c r="H39" i="7" s="1"/>
  <c r="J40" i="7"/>
  <c r="D40" i="7"/>
  <c r="D39" i="7" s="1"/>
  <c r="N126" i="6"/>
  <c r="M126" i="6"/>
  <c r="L126" i="6"/>
  <c r="K126" i="6"/>
  <c r="J126" i="6"/>
  <c r="I126" i="6"/>
  <c r="H126" i="6"/>
  <c r="G126" i="6"/>
  <c r="F126" i="6"/>
  <c r="E126" i="6"/>
  <c r="D126" i="6"/>
  <c r="N122" i="6"/>
  <c r="N121" i="6" s="1"/>
  <c r="N27" i="6" s="1"/>
  <c r="M122" i="6"/>
  <c r="L122" i="6"/>
  <c r="K122" i="6"/>
  <c r="J122" i="6"/>
  <c r="J121" i="6" s="1"/>
  <c r="J27" i="6" s="1"/>
  <c r="I122" i="6"/>
  <c r="H122" i="6"/>
  <c r="G122" i="6"/>
  <c r="G121" i="6" s="1"/>
  <c r="G27" i="6" s="1"/>
  <c r="F122" i="6"/>
  <c r="E122" i="6"/>
  <c r="D122" i="6"/>
  <c r="D121" i="6" s="1"/>
  <c r="D27" i="6" s="1"/>
  <c r="H121" i="6"/>
  <c r="H27" i="6" s="1"/>
  <c r="N65" i="6"/>
  <c r="M65" i="6"/>
  <c r="M62" i="6" s="1"/>
  <c r="M23" i="6" s="1"/>
  <c r="L65" i="6"/>
  <c r="L62" i="6" s="1"/>
  <c r="L23" i="6" s="1"/>
  <c r="K65" i="6"/>
  <c r="K62" i="6" s="1"/>
  <c r="K23" i="6" s="1"/>
  <c r="J65" i="6"/>
  <c r="J62" i="6" s="1"/>
  <c r="I65" i="6"/>
  <c r="H65" i="6"/>
  <c r="G65" i="6"/>
  <c r="G62" i="6" s="1"/>
  <c r="G23" i="6" s="1"/>
  <c r="F65" i="6"/>
  <c r="F62" i="6" s="1"/>
  <c r="F23" i="6" s="1"/>
  <c r="E65" i="6"/>
  <c r="E62" i="6" s="1"/>
  <c r="E23" i="6" s="1"/>
  <c r="D65" i="6"/>
  <c r="D62" i="6" s="1"/>
  <c r="N62" i="6"/>
  <c r="N23" i="6" s="1"/>
  <c r="I62" i="6"/>
  <c r="H62" i="6"/>
  <c r="H23" i="6" s="1"/>
  <c r="N49" i="6"/>
  <c r="N46" i="6" s="1"/>
  <c r="N45" i="6" s="1"/>
  <c r="M49" i="6"/>
  <c r="M46" i="6" s="1"/>
  <c r="M45" i="6" s="1"/>
  <c r="L49" i="6"/>
  <c r="K49" i="6"/>
  <c r="J49" i="6"/>
  <c r="I49" i="6"/>
  <c r="I46" i="6" s="1"/>
  <c r="I45" i="6" s="1"/>
  <c r="I22" i="6" s="1"/>
  <c r="H49" i="6"/>
  <c r="H46" i="6" s="1"/>
  <c r="H45" i="6" s="1"/>
  <c r="G49" i="6"/>
  <c r="G46" i="6" s="1"/>
  <c r="G45" i="6" s="1"/>
  <c r="F49" i="6"/>
  <c r="E49" i="6"/>
  <c r="E46" i="6" s="1"/>
  <c r="E45" i="6" s="1"/>
  <c r="E22" i="6" s="1"/>
  <c r="D49" i="6"/>
  <c r="L46" i="6"/>
  <c r="L45" i="6" s="1"/>
  <c r="K46" i="6"/>
  <c r="J46" i="6"/>
  <c r="J45" i="6" s="1"/>
  <c r="J22" i="6" s="1"/>
  <c r="F46" i="6"/>
  <c r="F45" i="6" s="1"/>
  <c r="D46" i="6"/>
  <c r="D45" i="6" s="1"/>
  <c r="D22" i="6" s="1"/>
  <c r="K45" i="6"/>
  <c r="K22" i="6" s="1"/>
  <c r="N42" i="6"/>
  <c r="L42" i="6"/>
  <c r="K42" i="6"/>
  <c r="J42" i="6"/>
  <c r="I42" i="6"/>
  <c r="H42" i="6"/>
  <c r="G42" i="6"/>
  <c r="F42" i="6"/>
  <c r="E42" i="6"/>
  <c r="D42" i="6"/>
  <c r="N24" i="6"/>
  <c r="M24" i="6"/>
  <c r="L24" i="6"/>
  <c r="K24" i="6"/>
  <c r="J24" i="6"/>
  <c r="I24" i="6"/>
  <c r="H24" i="6"/>
  <c r="G24" i="6"/>
  <c r="F24" i="6"/>
  <c r="E24" i="6"/>
  <c r="D24" i="6"/>
  <c r="N60" i="5"/>
  <c r="N57" i="5" s="1"/>
  <c r="N18" i="5" s="1"/>
  <c r="N44" i="5"/>
  <c r="N41" i="5"/>
  <c r="N40" i="5" s="1"/>
  <c r="N37" i="5"/>
  <c r="N19" i="5"/>
  <c r="I60" i="5"/>
  <c r="I57" i="5" s="1"/>
  <c r="I18" i="5" s="1"/>
  <c r="I44" i="5"/>
  <c r="I41" i="5"/>
  <c r="I40" i="5" s="1"/>
  <c r="I37" i="5"/>
  <c r="I19" i="5"/>
  <c r="J60" i="5"/>
  <c r="J57" i="5" s="1"/>
  <c r="J18" i="5" s="1"/>
  <c r="J44" i="5"/>
  <c r="J41" i="5" s="1"/>
  <c r="J40" i="5" s="1"/>
  <c r="J37" i="5"/>
  <c r="J19" i="5"/>
  <c r="K60" i="5"/>
  <c r="K57" i="5" s="1"/>
  <c r="K18" i="5" s="1"/>
  <c r="K44" i="5"/>
  <c r="K41" i="5"/>
  <c r="K40" i="5" s="1"/>
  <c r="K37" i="5"/>
  <c r="K19" i="5"/>
  <c r="L60" i="5"/>
  <c r="L57" i="5"/>
  <c r="L18" i="5" s="1"/>
  <c r="L44" i="5"/>
  <c r="L41" i="5"/>
  <c r="L40" i="5" s="1"/>
  <c r="L37" i="5"/>
  <c r="L19" i="5"/>
  <c r="M60" i="5"/>
  <c r="M57" i="5" s="1"/>
  <c r="M18" i="5" s="1"/>
  <c r="M44" i="5"/>
  <c r="M41" i="5"/>
  <c r="M40" i="5" s="1"/>
  <c r="M37" i="5"/>
  <c r="M19" i="5"/>
  <c r="N117" i="5"/>
  <c r="M117" i="5"/>
  <c r="M116" i="5" s="1"/>
  <c r="M22" i="5" s="1"/>
  <c r="L117" i="5"/>
  <c r="K117" i="5"/>
  <c r="K116" i="5" s="1"/>
  <c r="K22" i="5" s="1"/>
  <c r="J117" i="5"/>
  <c r="I117" i="5"/>
  <c r="I116" i="5" s="1"/>
  <c r="I22" i="5" s="1"/>
  <c r="H117" i="5"/>
  <c r="H116" i="5" s="1"/>
  <c r="G117" i="5"/>
  <c r="G116" i="5" s="1"/>
  <c r="F117" i="5"/>
  <c r="E117" i="5"/>
  <c r="D117" i="5"/>
  <c r="N121" i="5"/>
  <c r="M121" i="5"/>
  <c r="L121" i="5"/>
  <c r="K121" i="5"/>
  <c r="J121" i="5"/>
  <c r="J116" i="5" s="1"/>
  <c r="J22" i="5" s="1"/>
  <c r="I121" i="5"/>
  <c r="H121" i="5"/>
  <c r="G121" i="5"/>
  <c r="F121" i="5"/>
  <c r="F116" i="5" s="1"/>
  <c r="E121" i="5"/>
  <c r="D121" i="5"/>
  <c r="E121" i="6" l="1"/>
  <c r="E27" i="6" s="1"/>
  <c r="E21" i="6" s="1"/>
  <c r="E20" i="6" s="1"/>
  <c r="F121" i="6"/>
  <c r="F27" i="6" s="1"/>
  <c r="L121" i="6"/>
  <c r="L27" i="6" s="1"/>
  <c r="K121" i="6"/>
  <c r="K27" i="6" s="1"/>
  <c r="M121" i="6"/>
  <c r="M27" i="6" s="1"/>
  <c r="L116" i="5"/>
  <c r="L22" i="5" s="1"/>
  <c r="I121" i="6"/>
  <c r="I27" i="6" s="1"/>
  <c r="K39" i="5"/>
  <c r="K38" i="5" s="1"/>
  <c r="I39" i="5"/>
  <c r="I38" i="5" s="1"/>
  <c r="K21" i="6"/>
  <c r="K20" i="6" s="1"/>
  <c r="M39" i="5"/>
  <c r="M38" i="5" s="1"/>
  <c r="L39" i="5"/>
  <c r="L38" i="5" s="1"/>
  <c r="D23" i="6"/>
  <c r="D44" i="6"/>
  <c r="D43" i="6" s="1"/>
  <c r="M44" i="6"/>
  <c r="M22" i="6"/>
  <c r="J23" i="6"/>
  <c r="J21" i="6" s="1"/>
  <c r="J20" i="6" s="1"/>
  <c r="J44" i="6"/>
  <c r="J43" i="6" s="1"/>
  <c r="G44" i="6"/>
  <c r="G43" i="6" s="1"/>
  <c r="G22" i="6"/>
  <c r="G21" i="6" s="1"/>
  <c r="G20" i="6" s="1"/>
  <c r="H44" i="6"/>
  <c r="H43" i="6" s="1"/>
  <c r="H22" i="6"/>
  <c r="H21" i="6" s="1"/>
  <c r="H20" i="6" s="1"/>
  <c r="N44" i="6"/>
  <c r="N43" i="6" s="1"/>
  <c r="N22" i="6"/>
  <c r="N21" i="6" s="1"/>
  <c r="N20" i="6" s="1"/>
  <c r="F22" i="6"/>
  <c r="L44" i="6"/>
  <c r="L43" i="6" s="1"/>
  <c r="L22" i="6"/>
  <c r="L21" i="6" s="1"/>
  <c r="L20" i="6" s="1"/>
  <c r="D21" i="6"/>
  <c r="D20" i="6" s="1"/>
  <c r="K44" i="6"/>
  <c r="K43" i="6" s="1"/>
  <c r="I23" i="6"/>
  <c r="N17" i="5"/>
  <c r="I17" i="5"/>
  <c r="I16" i="5" s="1"/>
  <c r="I15" i="5" s="1"/>
  <c r="J39" i="5"/>
  <c r="J38" i="5" s="1"/>
  <c r="J17" i="5"/>
  <c r="J16" i="5" s="1"/>
  <c r="J15" i="5" s="1"/>
  <c r="K17" i="5"/>
  <c r="K16" i="5" s="1"/>
  <c r="K15" i="5" s="1"/>
  <c r="L17" i="5"/>
  <c r="M17" i="5"/>
  <c r="M16" i="5" s="1"/>
  <c r="M15" i="5" s="1"/>
  <c r="I44" i="6" l="1"/>
  <c r="I43" i="6" s="1"/>
  <c r="L16" i="5"/>
  <c r="L15" i="5" s="1"/>
  <c r="F21" i="6"/>
  <c r="F20" i="6" s="1"/>
  <c r="I21" i="6"/>
  <c r="I20" i="6" s="1"/>
  <c r="E44" i="6"/>
  <c r="E43" i="6" s="1"/>
  <c r="F44" i="6"/>
  <c r="F43" i="6" s="1"/>
  <c r="O15" i="5"/>
  <c r="M137" i="4"/>
  <c r="G45" i="4"/>
  <c r="G42" i="4" s="1"/>
  <c r="G41" i="4" s="1"/>
  <c r="G38" i="4"/>
  <c r="G23" i="4"/>
  <c r="G20" i="4"/>
  <c r="G19" i="4"/>
  <c r="M125" i="4"/>
  <c r="N122" i="4"/>
  <c r="M122" i="4"/>
  <c r="L122" i="4"/>
  <c r="K122" i="4"/>
  <c r="J122" i="4"/>
  <c r="I122" i="4"/>
  <c r="H122" i="4"/>
  <c r="G122" i="4"/>
  <c r="F122" i="4"/>
  <c r="E122" i="4"/>
  <c r="D122" i="4"/>
  <c r="N39" i="4"/>
  <c r="J39" i="4"/>
  <c r="I39" i="4"/>
  <c r="M61" i="4"/>
  <c r="M58" i="4" s="1"/>
  <c r="M19" i="4" s="1"/>
  <c r="M45" i="4"/>
  <c r="M42" i="4"/>
  <c r="M41" i="4" s="1"/>
  <c r="M38" i="4"/>
  <c r="M20" i="4"/>
  <c r="G18" i="4" l="1"/>
  <c r="G17" i="4" s="1"/>
  <c r="G16" i="4" s="1"/>
  <c r="G40" i="4"/>
  <c r="G39" i="4" s="1"/>
  <c r="M18" i="4"/>
  <c r="U199" i="11" l="1"/>
  <c r="U40" i="11" s="1"/>
  <c r="R199" i="11"/>
  <c r="R39" i="11" s="1"/>
  <c r="R17" i="11" s="1"/>
  <c r="N199" i="11"/>
  <c r="N39" i="11" s="1"/>
  <c r="N17" i="11" s="1"/>
  <c r="K199" i="11"/>
  <c r="K40" i="11" s="1"/>
  <c r="AN41" i="11"/>
  <c r="AN19" i="11" s="1"/>
  <c r="AN18" i="11" s="1"/>
  <c r="AN17" i="11" s="1"/>
  <c r="AK41" i="11"/>
  <c r="AK40" i="11" s="1"/>
  <c r="AJ41" i="11"/>
  <c r="AJ40" i="11" s="1"/>
  <c r="AG41" i="11"/>
  <c r="AG19" i="11" s="1"/>
  <c r="AG18" i="11" s="1"/>
  <c r="AG17" i="11" s="1"/>
  <c r="AF41" i="11"/>
  <c r="AF40" i="11" s="1"/>
  <c r="AC41" i="11"/>
  <c r="AC40" i="11" s="1"/>
  <c r="AB41" i="11"/>
  <c r="AB19" i="11" s="1"/>
  <c r="AB18" i="11" s="1"/>
  <c r="AB17" i="11" s="1"/>
  <c r="Y41" i="11"/>
  <c r="Y19" i="11" s="1"/>
  <c r="Y18" i="11" s="1"/>
  <c r="Y17" i="11" s="1"/>
  <c r="X41" i="11"/>
  <c r="X19" i="11" s="1"/>
  <c r="X18" i="11" s="1"/>
  <c r="X17" i="11" s="1"/>
  <c r="R41" i="11"/>
  <c r="R40" i="11" s="1"/>
  <c r="AF19" i="11"/>
  <c r="AF18" i="11" s="1"/>
  <c r="AF17" i="11" s="1"/>
  <c r="R18" i="11"/>
  <c r="AJ19" i="11" l="1"/>
  <c r="AJ18" i="11" s="1"/>
  <c r="AJ17" i="11" s="1"/>
  <c r="X40" i="11"/>
  <c r="AK19" i="11"/>
  <c r="AK18" i="11" s="1"/>
  <c r="AK17" i="11" s="1"/>
  <c r="AC19" i="11"/>
  <c r="AC18" i="11" s="1"/>
  <c r="AC17" i="11" s="1"/>
  <c r="U39" i="11"/>
  <c r="U17" i="11" s="1"/>
  <c r="AB40" i="11"/>
  <c r="AN40" i="11"/>
  <c r="N40" i="11"/>
  <c r="Y40" i="11"/>
  <c r="AG40" i="11"/>
  <c r="K39" i="11"/>
  <c r="K17" i="11" s="1"/>
  <c r="O200" i="7" l="1"/>
  <c r="O199" i="7"/>
  <c r="N198" i="7"/>
  <c r="M198" i="7"/>
  <c r="L198" i="7"/>
  <c r="L38" i="7" s="1"/>
  <c r="K198" i="7"/>
  <c r="K38" i="7" s="1"/>
  <c r="J198" i="7"/>
  <c r="I198" i="7"/>
  <c r="O197" i="7"/>
  <c r="O196" i="7"/>
  <c r="O195" i="7"/>
  <c r="O194" i="7"/>
  <c r="O193" i="7"/>
  <c r="O192" i="7"/>
  <c r="O191" i="7"/>
  <c r="O190" i="7"/>
  <c r="O189" i="7"/>
  <c r="O188" i="7"/>
  <c r="O187" i="7"/>
  <c r="O186" i="7"/>
  <c r="O185" i="7"/>
  <c r="O184" i="7"/>
  <c r="O183" i="7"/>
  <c r="O182" i="7"/>
  <c r="O181" i="7"/>
  <c r="O180" i="7"/>
  <c r="O179" i="7"/>
  <c r="O178" i="7"/>
  <c r="O177" i="7"/>
  <c r="O176" i="7"/>
  <c r="O175" i="7"/>
  <c r="O174" i="7"/>
  <c r="O173" i="7"/>
  <c r="O172" i="7"/>
  <c r="O171" i="7"/>
  <c r="O170" i="7"/>
  <c r="O169" i="7"/>
  <c r="O168" i="7"/>
  <c r="O167" i="7"/>
  <c r="O166" i="7"/>
  <c r="O165" i="7"/>
  <c r="O164" i="7"/>
  <c r="O163" i="7"/>
  <c r="O162" i="7"/>
  <c r="O161" i="7"/>
  <c r="O160" i="7"/>
  <c r="O159" i="7"/>
  <c r="O158" i="7"/>
  <c r="O157" i="7"/>
  <c r="O156" i="7"/>
  <c r="O155" i="7"/>
  <c r="O154" i="7"/>
  <c r="O153" i="7"/>
  <c r="O152" i="7"/>
  <c r="O151" i="7"/>
  <c r="O150" i="7"/>
  <c r="O149" i="7"/>
  <c r="O148" i="7"/>
  <c r="O147" i="7"/>
  <c r="O146" i="7"/>
  <c r="O145" i="7"/>
  <c r="O144" i="7"/>
  <c r="O126" i="7"/>
  <c r="O124" i="7"/>
  <c r="M61" i="7"/>
  <c r="M58" i="7" s="1"/>
  <c r="L61" i="7"/>
  <c r="L58" i="7" s="1"/>
  <c r="K61" i="7"/>
  <c r="K58" i="7" s="1"/>
  <c r="I38" i="7" l="1"/>
  <c r="I17" i="7" s="1"/>
  <c r="I16" i="7" s="1"/>
  <c r="I39" i="7"/>
  <c r="L19" i="7"/>
  <c r="L17" i="7" s="1"/>
  <c r="L16" i="7" s="1"/>
  <c r="L40" i="7"/>
  <c r="L39" i="7" s="1"/>
  <c r="K19" i="7"/>
  <c r="K17" i="7" s="1"/>
  <c r="K16" i="7" s="1"/>
  <c r="K40" i="7"/>
  <c r="K39" i="7" s="1"/>
  <c r="J38" i="7"/>
  <c r="J17" i="7" s="1"/>
  <c r="J16" i="7" s="1"/>
  <c r="J39" i="7"/>
  <c r="N38" i="7"/>
  <c r="N17" i="7" s="1"/>
  <c r="N16" i="7" s="1"/>
  <c r="N39" i="7"/>
  <c r="M19" i="7"/>
  <c r="M40" i="7"/>
  <c r="M39" i="7" s="1"/>
  <c r="M38" i="7"/>
  <c r="O120" i="7"/>
  <c r="O125" i="7"/>
  <c r="O118" i="7"/>
  <c r="O198" i="7"/>
  <c r="M17" i="7" l="1"/>
  <c r="M16" i="7" s="1"/>
  <c r="O117" i="7"/>
  <c r="O204" i="6"/>
  <c r="O203" i="6"/>
  <c r="N202" i="6"/>
  <c r="M202" i="6"/>
  <c r="L202" i="6"/>
  <c r="K202" i="6"/>
  <c r="J202" i="6"/>
  <c r="I202" i="6"/>
  <c r="O201" i="6"/>
  <c r="O200" i="6"/>
  <c r="O199" i="6"/>
  <c r="O198" i="6"/>
  <c r="O197" i="6"/>
  <c r="O196" i="6"/>
  <c r="O195" i="6"/>
  <c r="O194" i="6"/>
  <c r="O193" i="6"/>
  <c r="O192" i="6"/>
  <c r="O191" i="6"/>
  <c r="O190" i="6"/>
  <c r="O189" i="6"/>
  <c r="O188" i="6"/>
  <c r="O187" i="6"/>
  <c r="O186" i="6"/>
  <c r="O185" i="6"/>
  <c r="O184" i="6"/>
  <c r="O183" i="6"/>
  <c r="O182" i="6"/>
  <c r="O181" i="6"/>
  <c r="O180" i="6"/>
  <c r="O179" i="6"/>
  <c r="O178" i="6"/>
  <c r="O177" i="6"/>
  <c r="O176" i="6"/>
  <c r="O175" i="6"/>
  <c r="O174" i="6"/>
  <c r="O173" i="6"/>
  <c r="O172" i="6"/>
  <c r="O171" i="6"/>
  <c r="O170" i="6"/>
  <c r="O169" i="6"/>
  <c r="O168" i="6"/>
  <c r="O167" i="6"/>
  <c r="O166" i="6"/>
  <c r="O165" i="6"/>
  <c r="O164" i="6"/>
  <c r="O163" i="6"/>
  <c r="O162" i="6"/>
  <c r="O161" i="6"/>
  <c r="O160" i="6"/>
  <c r="O159" i="6"/>
  <c r="O158" i="6"/>
  <c r="O157" i="6"/>
  <c r="O156" i="6"/>
  <c r="O155" i="6"/>
  <c r="O154" i="6"/>
  <c r="O153" i="6"/>
  <c r="O152" i="6"/>
  <c r="O151" i="6"/>
  <c r="O150" i="6"/>
  <c r="O149" i="6"/>
  <c r="O148" i="6"/>
  <c r="O130" i="6"/>
  <c r="O128" i="6"/>
  <c r="M42" i="6" l="1"/>
  <c r="M21" i="6" s="1"/>
  <c r="M20" i="6" s="1"/>
  <c r="O20" i="6" s="1"/>
  <c r="M43" i="6"/>
  <c r="O129" i="6"/>
  <c r="O202" i="6"/>
  <c r="O124" i="6"/>
  <c r="O122" i="6"/>
  <c r="O121" i="6" l="1"/>
  <c r="N197" i="5"/>
  <c r="M197" i="5"/>
  <c r="L197" i="5"/>
  <c r="K197" i="5"/>
  <c r="J197" i="5"/>
  <c r="I197" i="5"/>
  <c r="N116" i="5" l="1"/>
  <c r="N22" i="5" l="1"/>
  <c r="N16" i="5" s="1"/>
  <c r="N15" i="5" s="1"/>
  <c r="N39" i="5"/>
  <c r="N38" i="5" s="1"/>
  <c r="O201" i="4"/>
  <c r="O200" i="4"/>
  <c r="N199" i="4"/>
  <c r="M199" i="4"/>
  <c r="L199" i="4"/>
  <c r="L38" i="4" s="1"/>
  <c r="K199" i="4"/>
  <c r="K38" i="4" s="1"/>
  <c r="J199" i="4"/>
  <c r="J38" i="4" s="1"/>
  <c r="I199" i="4"/>
  <c r="I38" i="4" s="1"/>
  <c r="O198" i="4"/>
  <c r="O197" i="4"/>
  <c r="O196" i="4"/>
  <c r="O195" i="4"/>
  <c r="O194" i="4"/>
  <c r="O193" i="4"/>
  <c r="O192" i="4"/>
  <c r="O191" i="4"/>
  <c r="O190" i="4"/>
  <c r="O189" i="4"/>
  <c r="O188" i="4"/>
  <c r="O187" i="4"/>
  <c r="O186" i="4"/>
  <c r="O185" i="4"/>
  <c r="O184" i="4"/>
  <c r="O183" i="4"/>
  <c r="O182" i="4"/>
  <c r="O181" i="4"/>
  <c r="O180" i="4"/>
  <c r="O179" i="4"/>
  <c r="O178" i="4"/>
  <c r="O177" i="4"/>
  <c r="O176" i="4"/>
  <c r="O175" i="4"/>
  <c r="O174" i="4"/>
  <c r="O173" i="4"/>
  <c r="O172" i="4"/>
  <c r="O171" i="4"/>
  <c r="O170" i="4"/>
  <c r="O169" i="4"/>
  <c r="O168" i="4"/>
  <c r="O167" i="4"/>
  <c r="O166" i="4"/>
  <c r="O165" i="4"/>
  <c r="O164" i="4"/>
  <c r="O163" i="4"/>
  <c r="O162" i="4"/>
  <c r="O161" i="4"/>
  <c r="O160" i="4"/>
  <c r="O159" i="4"/>
  <c r="O158" i="4"/>
  <c r="O157" i="4"/>
  <c r="O156" i="4"/>
  <c r="O155" i="4"/>
  <c r="O154" i="4"/>
  <c r="O153" i="4"/>
  <c r="O152" i="4"/>
  <c r="O151" i="4"/>
  <c r="O150" i="4"/>
  <c r="O149" i="4"/>
  <c r="O148" i="4"/>
  <c r="O147" i="4"/>
  <c r="O146" i="4"/>
  <c r="O145" i="4"/>
  <c r="O126" i="4"/>
  <c r="N125" i="4"/>
  <c r="L125" i="4"/>
  <c r="K125" i="4"/>
  <c r="J125" i="4"/>
  <c r="I125" i="4"/>
  <c r="O124" i="4"/>
  <c r="N118" i="4"/>
  <c r="M118" i="4"/>
  <c r="M117" i="4" s="1"/>
  <c r="L118" i="4"/>
  <c r="K118" i="4"/>
  <c r="J118" i="4"/>
  <c r="I118" i="4"/>
  <c r="L61" i="4"/>
  <c r="L58" i="4" s="1"/>
  <c r="L19" i="4" s="1"/>
  <c r="K61" i="4"/>
  <c r="K58" i="4" s="1"/>
  <c r="K19" i="4" s="1"/>
  <c r="N37" i="4"/>
  <c r="L37" i="4"/>
  <c r="K37" i="4"/>
  <c r="J37" i="4"/>
  <c r="I37" i="4"/>
  <c r="N36" i="4"/>
  <c r="L36" i="4"/>
  <c r="K36" i="4"/>
  <c r="J36" i="4"/>
  <c r="I36" i="4"/>
  <c r="N35" i="4"/>
  <c r="L35" i="4"/>
  <c r="K35" i="4"/>
  <c r="J35" i="4"/>
  <c r="I35" i="4"/>
  <c r="N34" i="4"/>
  <c r="L34" i="4"/>
  <c r="K34" i="4"/>
  <c r="J34" i="4"/>
  <c r="I34" i="4"/>
  <c r="N33" i="4"/>
  <c r="L33" i="4"/>
  <c r="K33" i="4"/>
  <c r="J33" i="4"/>
  <c r="I33" i="4"/>
  <c r="N31" i="4"/>
  <c r="L31" i="4"/>
  <c r="K31" i="4"/>
  <c r="J31" i="4"/>
  <c r="I31" i="4"/>
  <c r="N30" i="4"/>
  <c r="L30" i="4"/>
  <c r="K30" i="4"/>
  <c r="J30" i="4"/>
  <c r="I30" i="4"/>
  <c r="N29" i="4"/>
  <c r="L29" i="4"/>
  <c r="K29" i="4"/>
  <c r="J29" i="4"/>
  <c r="I29" i="4"/>
  <c r="N28" i="4"/>
  <c r="L28" i="4"/>
  <c r="K28" i="4"/>
  <c r="J28" i="4"/>
  <c r="I28" i="4"/>
  <c r="N27" i="4"/>
  <c r="L27" i="4"/>
  <c r="K27" i="4"/>
  <c r="J27" i="4"/>
  <c r="I27" i="4"/>
  <c r="N26" i="4"/>
  <c r="L26" i="4"/>
  <c r="K26" i="4"/>
  <c r="J26" i="4"/>
  <c r="I26" i="4"/>
  <c r="N25" i="4"/>
  <c r="L25" i="4"/>
  <c r="K25" i="4"/>
  <c r="J25" i="4"/>
  <c r="I25" i="4"/>
  <c r="N22" i="4"/>
  <c r="L22" i="4"/>
  <c r="K22" i="4"/>
  <c r="J22" i="4"/>
  <c r="I22" i="4"/>
  <c r="N21" i="4"/>
  <c r="L21" i="4"/>
  <c r="K21" i="4"/>
  <c r="J21" i="4"/>
  <c r="I21" i="4"/>
  <c r="N20" i="4"/>
  <c r="L20" i="4"/>
  <c r="K20" i="4"/>
  <c r="J20" i="4"/>
  <c r="I20" i="4"/>
  <c r="N19" i="4"/>
  <c r="J19" i="4"/>
  <c r="I19" i="4"/>
  <c r="K117" i="4" l="1"/>
  <c r="L117" i="4"/>
  <c r="L23" i="4" s="1"/>
  <c r="L17" i="4" s="1"/>
  <c r="K24" i="4"/>
  <c r="M23" i="4"/>
  <c r="M17" i="4" s="1"/>
  <c r="M16" i="4" s="1"/>
  <c r="M40" i="4"/>
  <c r="M39" i="4"/>
  <c r="L32" i="4"/>
  <c r="N32" i="4"/>
  <c r="J24" i="4"/>
  <c r="J32" i="4"/>
  <c r="L24" i="4"/>
  <c r="N24" i="4"/>
  <c r="I24" i="4"/>
  <c r="K32" i="4"/>
  <c r="I32" i="4"/>
  <c r="N117" i="4"/>
  <c r="N23" i="4" s="1"/>
  <c r="N17" i="4" s="1"/>
  <c r="L40" i="4"/>
  <c r="L39" i="4" s="1"/>
  <c r="N38" i="4"/>
  <c r="J117" i="4"/>
  <c r="J23" i="4" s="1"/>
  <c r="J17" i="4" s="1"/>
  <c r="O120" i="4"/>
  <c r="I117" i="4"/>
  <c r="O118" i="4"/>
  <c r="O125" i="4"/>
  <c r="O199" i="4"/>
  <c r="L16" i="4" l="1"/>
  <c r="J16" i="4"/>
  <c r="N16" i="4"/>
  <c r="K40" i="4"/>
  <c r="K39" i="4" s="1"/>
  <c r="K23" i="4"/>
  <c r="K17" i="4" s="1"/>
  <c r="K16" i="4" s="1"/>
  <c r="O16" i="4" s="1"/>
  <c r="O117" i="4"/>
  <c r="I23" i="4"/>
  <c r="I17" i="4" s="1"/>
  <c r="I16" i="4" s="1"/>
  <c r="Y201" i="2" l="1"/>
  <c r="K201" i="2"/>
  <c r="G201" i="2"/>
  <c r="Q201" i="2" s="1"/>
  <c r="Y200" i="2"/>
  <c r="K200" i="2"/>
  <c r="G200" i="2"/>
  <c r="Q200" i="2" s="1"/>
  <c r="X199" i="2"/>
  <c r="X39" i="2" s="1"/>
  <c r="W199" i="2"/>
  <c r="W39" i="2" s="1"/>
  <c r="V199" i="2"/>
  <c r="V39" i="2" s="1"/>
  <c r="U199" i="2"/>
  <c r="U39" i="2" s="1"/>
  <c r="S199" i="2"/>
  <c r="S39" i="2" s="1"/>
  <c r="R199" i="2"/>
  <c r="R39" i="2" s="1"/>
  <c r="M199" i="2"/>
  <c r="M39" i="2" s="1"/>
  <c r="L199" i="2"/>
  <c r="L39" i="2" s="1"/>
  <c r="J199" i="2"/>
  <c r="J39" i="2" s="1"/>
  <c r="I199" i="2"/>
  <c r="H199" i="2"/>
  <c r="H39" i="2" s="1"/>
  <c r="Y125" i="2"/>
  <c r="Y123" i="2"/>
  <c r="Y122" i="2" s="1"/>
  <c r="X122" i="2"/>
  <c r="W122" i="2"/>
  <c r="V122" i="2"/>
  <c r="U122" i="2"/>
  <c r="T122" i="2"/>
  <c r="S122" i="2"/>
  <c r="R122" i="2"/>
  <c r="M122" i="2"/>
  <c r="K122" i="2"/>
  <c r="J122" i="2"/>
  <c r="I122" i="2"/>
  <c r="O122" i="2" s="1"/>
  <c r="H122" i="2"/>
  <c r="G122" i="2"/>
  <c r="Q122" i="2" s="1"/>
  <c r="F117" i="2"/>
  <c r="X21" i="2"/>
  <c r="W21" i="2"/>
  <c r="V21" i="2"/>
  <c r="U21" i="2"/>
  <c r="T21" i="2"/>
  <c r="S21" i="2"/>
  <c r="M21" i="2"/>
  <c r="K21" i="2"/>
  <c r="J21" i="2"/>
  <c r="H21" i="2"/>
  <c r="Y95" i="2"/>
  <c r="L95" i="2"/>
  <c r="I95" i="2"/>
  <c r="O95" i="2" s="1"/>
  <c r="Y94" i="2"/>
  <c r="L94" i="2"/>
  <c r="I94" i="2"/>
  <c r="O94" i="2" s="1"/>
  <c r="Y93" i="2"/>
  <c r="L93" i="2"/>
  <c r="I93" i="2"/>
  <c r="O93" i="2" s="1"/>
  <c r="Y92" i="2"/>
  <c r="L92" i="2"/>
  <c r="I92" i="2"/>
  <c r="O92" i="2" s="1"/>
  <c r="Y91" i="2"/>
  <c r="L91" i="2"/>
  <c r="I91" i="2"/>
  <c r="O91" i="2" s="1"/>
  <c r="Y90" i="2"/>
  <c r="L90" i="2"/>
  <c r="I90" i="2"/>
  <c r="O90" i="2" s="1"/>
  <c r="Y89" i="2"/>
  <c r="L89" i="2"/>
  <c r="I89" i="2"/>
  <c r="O89" i="2" s="1"/>
  <c r="Y88" i="2"/>
  <c r="L88" i="2"/>
  <c r="I88" i="2"/>
  <c r="O88" i="2" s="1"/>
  <c r="Y87" i="2"/>
  <c r="L87" i="2"/>
  <c r="I87" i="2"/>
  <c r="O87" i="2" s="1"/>
  <c r="Y86" i="2"/>
  <c r="L86" i="2"/>
  <c r="I86" i="2"/>
  <c r="O86" i="2" s="1"/>
  <c r="Y85" i="2"/>
  <c r="L85" i="2"/>
  <c r="I85" i="2"/>
  <c r="O85" i="2" s="1"/>
  <c r="Y84" i="2"/>
  <c r="L84" i="2"/>
  <c r="I84" i="2"/>
  <c r="O84" i="2" s="1"/>
  <c r="Y83" i="2"/>
  <c r="L83" i="2"/>
  <c r="I83" i="2"/>
  <c r="O83" i="2" s="1"/>
  <c r="Y82" i="2"/>
  <c r="L82" i="2"/>
  <c r="I82" i="2"/>
  <c r="O82" i="2" s="1"/>
  <c r="Y81" i="2"/>
  <c r="L81" i="2"/>
  <c r="I81" i="2"/>
  <c r="O81" i="2" s="1"/>
  <c r="Y80" i="2"/>
  <c r="L80" i="2"/>
  <c r="I80" i="2"/>
  <c r="O80" i="2" s="1"/>
  <c r="Y79" i="2"/>
  <c r="L79" i="2"/>
  <c r="I79" i="2"/>
  <c r="O79" i="2" s="1"/>
  <c r="Y78" i="2"/>
  <c r="L78" i="2"/>
  <c r="I78" i="2"/>
  <c r="O78" i="2" s="1"/>
  <c r="Y77" i="2"/>
  <c r="L77" i="2"/>
  <c r="I77" i="2"/>
  <c r="O77" i="2" s="1"/>
  <c r="Y76" i="2"/>
  <c r="L76" i="2"/>
  <c r="I76" i="2"/>
  <c r="O76" i="2" s="1"/>
  <c r="Y75" i="2"/>
  <c r="L75" i="2"/>
  <c r="I75" i="2"/>
  <c r="O75" i="2" s="1"/>
  <c r="Y74" i="2"/>
  <c r="L74" i="2"/>
  <c r="I74" i="2"/>
  <c r="O74" i="2" s="1"/>
  <c r="Y73" i="2"/>
  <c r="L73" i="2"/>
  <c r="I73" i="2"/>
  <c r="O73" i="2" s="1"/>
  <c r="Y72" i="2"/>
  <c r="L72" i="2"/>
  <c r="I72" i="2"/>
  <c r="O72" i="2" s="1"/>
  <c r="Y71" i="2"/>
  <c r="L71" i="2"/>
  <c r="I71" i="2"/>
  <c r="O71" i="2" s="1"/>
  <c r="Y70" i="2"/>
  <c r="L70" i="2"/>
  <c r="I70" i="2"/>
  <c r="O70" i="2" s="1"/>
  <c r="Y69" i="2"/>
  <c r="L69" i="2"/>
  <c r="I69" i="2"/>
  <c r="O69" i="2" s="1"/>
  <c r="Y68" i="2"/>
  <c r="L68" i="2"/>
  <c r="I68" i="2"/>
  <c r="O68" i="2" s="1"/>
  <c r="Y67" i="2"/>
  <c r="L67" i="2"/>
  <c r="I67" i="2"/>
  <c r="O67" i="2" s="1"/>
  <c r="Y66" i="2"/>
  <c r="L66" i="2"/>
  <c r="I66" i="2"/>
  <c r="O66" i="2" s="1"/>
  <c r="Y65" i="2"/>
  <c r="L65" i="2"/>
  <c r="I65" i="2"/>
  <c r="O65" i="2" s="1"/>
  <c r="Y64" i="2"/>
  <c r="L64" i="2"/>
  <c r="I64" i="2"/>
  <c r="O64" i="2" s="1"/>
  <c r="L63" i="2"/>
  <c r="I63" i="2"/>
  <c r="O63" i="2" s="1"/>
  <c r="Y62" i="2"/>
  <c r="L62" i="2"/>
  <c r="I62" i="2"/>
  <c r="X58" i="2"/>
  <c r="X20" i="2" s="1"/>
  <c r="W58" i="2"/>
  <c r="W20" i="2" s="1"/>
  <c r="V58" i="2"/>
  <c r="V20" i="2" s="1"/>
  <c r="U58" i="2"/>
  <c r="U20" i="2" s="1"/>
  <c r="S58" i="2"/>
  <c r="S20" i="2" s="1"/>
  <c r="R58" i="2"/>
  <c r="R20" i="2" s="1"/>
  <c r="M58" i="2"/>
  <c r="M20" i="2" s="1"/>
  <c r="K58" i="2"/>
  <c r="K20" i="2" s="1"/>
  <c r="J58" i="2"/>
  <c r="J20" i="2" s="1"/>
  <c r="H58" i="2"/>
  <c r="H20" i="2" s="1"/>
  <c r="G58" i="2"/>
  <c r="X41" i="2"/>
  <c r="W41" i="2"/>
  <c r="Z38" i="2"/>
  <c r="Y38" i="2"/>
  <c r="X38" i="2"/>
  <c r="W38" i="2"/>
  <c r="F38" i="2"/>
  <c r="E38" i="2"/>
  <c r="D38" i="2"/>
  <c r="C38" i="2"/>
  <c r="Y37" i="2"/>
  <c r="X37" i="2"/>
  <c r="W37" i="2"/>
  <c r="Y36" i="2"/>
  <c r="X36" i="2"/>
  <c r="W36" i="2"/>
  <c r="Y35" i="2"/>
  <c r="X35" i="2"/>
  <c r="W35" i="2"/>
  <c r="Y34" i="2"/>
  <c r="X34" i="2"/>
  <c r="W34" i="2"/>
  <c r="Y32" i="2"/>
  <c r="X32" i="2"/>
  <c r="W32" i="2"/>
  <c r="Y31" i="2"/>
  <c r="X31" i="2"/>
  <c r="W31" i="2"/>
  <c r="Y30" i="2"/>
  <c r="X30" i="2"/>
  <c r="W30" i="2"/>
  <c r="Y29" i="2"/>
  <c r="X29" i="2"/>
  <c r="W29" i="2"/>
  <c r="Y28" i="2"/>
  <c r="X28" i="2"/>
  <c r="W28" i="2"/>
  <c r="Y27" i="2"/>
  <c r="X27" i="2"/>
  <c r="W27" i="2"/>
  <c r="Y26" i="2"/>
  <c r="X26" i="2"/>
  <c r="W26" i="2"/>
  <c r="Y23" i="2"/>
  <c r="X23" i="2"/>
  <c r="W23" i="2"/>
  <c r="Y22" i="2"/>
  <c r="X22" i="2"/>
  <c r="W22" i="2"/>
  <c r="X19" i="2"/>
  <c r="W19" i="2"/>
  <c r="G199" i="2" l="1"/>
  <c r="G39" i="2" s="1"/>
  <c r="Q39" i="2" s="1"/>
  <c r="K199" i="2"/>
  <c r="K39" i="2" s="1"/>
  <c r="L61" i="2"/>
  <c r="O62" i="2"/>
  <c r="I61" i="2"/>
  <c r="O61" i="2" s="1"/>
  <c r="Q58" i="2"/>
  <c r="G20" i="2"/>
  <c r="Q20" i="2" s="1"/>
  <c r="O199" i="2"/>
  <c r="I39" i="2"/>
  <c r="O39" i="2" s="1"/>
  <c r="T199" i="2"/>
  <c r="T39" i="2" s="1"/>
  <c r="Y199" i="2"/>
  <c r="Y39" i="2" s="1"/>
  <c r="H117" i="2"/>
  <c r="U117" i="2"/>
  <c r="G117" i="2"/>
  <c r="J117" i="2"/>
  <c r="K117" i="2"/>
  <c r="Y117" i="2"/>
  <c r="Y24" i="2" s="1"/>
  <c r="X117" i="2"/>
  <c r="X24" i="2" s="1"/>
  <c r="X18" i="2" s="1"/>
  <c r="X17" i="2" s="1"/>
  <c r="X40" i="2" s="1"/>
  <c r="I117" i="2"/>
  <c r="S117" i="2"/>
  <c r="T63" i="2"/>
  <c r="T61" i="2" s="1"/>
  <c r="W33" i="2"/>
  <c r="W25" i="2"/>
  <c r="W117" i="2"/>
  <c r="W24" i="2" s="1"/>
  <c r="W18" i="2" s="1"/>
  <c r="W17" i="2" s="1"/>
  <c r="W40" i="2" s="1"/>
  <c r="R117" i="2"/>
  <c r="R24" i="2" s="1"/>
  <c r="T117" i="2"/>
  <c r="T24" i="2" s="1"/>
  <c r="V117" i="2"/>
  <c r="Y25" i="2"/>
  <c r="X25" i="2"/>
  <c r="Y33" i="2"/>
  <c r="X33" i="2"/>
  <c r="L58" i="2"/>
  <c r="L20" i="2" s="1"/>
  <c r="M117" i="2"/>
  <c r="L122" i="2"/>
  <c r="I58" i="2" l="1"/>
  <c r="Q199" i="2"/>
  <c r="O58" i="2"/>
  <c r="I20" i="2"/>
  <c r="O20" i="2" s="1"/>
  <c r="V24" i="2"/>
  <c r="V41" i="2"/>
  <c r="V40" i="2" s="1"/>
  <c r="H24" i="2"/>
  <c r="H18" i="2" s="1"/>
  <c r="H17" i="2" s="1"/>
  <c r="H41" i="2"/>
  <c r="H40" i="2" s="1"/>
  <c r="M24" i="2"/>
  <c r="M18" i="2" s="1"/>
  <c r="M17" i="2" s="1"/>
  <c r="M41" i="2"/>
  <c r="M40" i="2" s="1"/>
  <c r="K24" i="2"/>
  <c r="K18" i="2" s="1"/>
  <c r="K17" i="2" s="1"/>
  <c r="K41" i="2"/>
  <c r="K40" i="2" s="1"/>
  <c r="U24" i="2"/>
  <c r="U41" i="2"/>
  <c r="U40" i="2" s="1"/>
  <c r="S24" i="2"/>
  <c r="S18" i="2" s="1"/>
  <c r="S17" i="2" s="1"/>
  <c r="S41" i="2"/>
  <c r="S40" i="2" s="1"/>
  <c r="I24" i="2"/>
  <c r="O24" i="2" s="1"/>
  <c r="O117" i="2"/>
  <c r="J24" i="2"/>
  <c r="J18" i="2" s="1"/>
  <c r="J17" i="2" s="1"/>
  <c r="J41" i="2"/>
  <c r="J40" i="2" s="1"/>
  <c r="Q117" i="2"/>
  <c r="G24" i="2"/>
  <c r="Q24" i="2" s="1"/>
  <c r="L21" i="2"/>
  <c r="L117" i="2"/>
  <c r="L24" i="2" s="1"/>
  <c r="Y63" i="2"/>
  <c r="T58" i="2"/>
  <c r="U18" i="2" l="1"/>
  <c r="U17" i="2" s="1"/>
  <c r="V18" i="2"/>
  <c r="V17" i="2" s="1"/>
  <c r="L41" i="2"/>
  <c r="L40" i="2" s="1"/>
  <c r="L18" i="2"/>
  <c r="L17" i="2" s="1"/>
  <c r="G21" i="2"/>
  <c r="G41" i="2"/>
  <c r="I21" i="2"/>
  <c r="I41" i="2"/>
  <c r="T20" i="2"/>
  <c r="T18" i="2" s="1"/>
  <c r="T17" i="2" s="1"/>
  <c r="T41" i="2"/>
  <c r="T40" i="2" s="1"/>
  <c r="Y61" i="2"/>
  <c r="Y58" i="2" s="1"/>
  <c r="Y20" i="2" s="1"/>
  <c r="O21" i="2" l="1"/>
  <c r="I18" i="2"/>
  <c r="I40" i="2"/>
  <c r="O40" i="2" s="1"/>
  <c r="O41" i="2"/>
  <c r="G40" i="2"/>
  <c r="Q40" i="2" s="1"/>
  <c r="Q41" i="2"/>
  <c r="Q21" i="2"/>
  <c r="G18" i="2"/>
  <c r="Y21" i="2"/>
  <c r="Y18" i="2" s="1"/>
  <c r="Y17" i="2" s="1"/>
  <c r="Y40" i="2" l="1"/>
  <c r="G17" i="2"/>
  <c r="Q17" i="2" s="1"/>
  <c r="Q18" i="2"/>
  <c r="I17" i="2"/>
  <c r="O17" i="2" s="1"/>
  <c r="O18" i="2"/>
  <c r="R21" i="2"/>
  <c r="R18" i="2" s="1"/>
  <c r="R17" i="2" s="1"/>
  <c r="R41" i="2"/>
  <c r="AM199" i="1"/>
  <c r="AM198" i="1"/>
  <c r="AQ197" i="1"/>
  <c r="AQ36" i="1" s="1"/>
  <c r="AP197" i="1"/>
  <c r="AO197" i="1"/>
  <c r="AO36" i="1" s="1"/>
  <c r="AN197" i="1"/>
  <c r="AN36" i="1" s="1"/>
  <c r="AL197" i="1"/>
  <c r="AL36" i="1" s="1"/>
  <c r="AJ197" i="1"/>
  <c r="AJ36" i="1" s="1"/>
  <c r="AI197" i="1"/>
  <c r="AI36" i="1" s="1"/>
  <c r="AG197" i="1"/>
  <c r="AG36" i="1" s="1"/>
  <c r="AE197" i="1"/>
  <c r="AE36" i="1" s="1"/>
  <c r="AD197" i="1"/>
  <c r="AD36" i="1" s="1"/>
  <c r="AB197" i="1"/>
  <c r="AB36" i="1" s="1"/>
  <c r="AA197" i="1"/>
  <c r="AA36" i="1" s="1"/>
  <c r="Z197" i="1"/>
  <c r="Z36" i="1" s="1"/>
  <c r="Y197" i="1"/>
  <c r="Y36" i="1" s="1"/>
  <c r="W197" i="1"/>
  <c r="W36" i="1" s="1"/>
  <c r="V197" i="1"/>
  <c r="V36" i="1" s="1"/>
  <c r="U197" i="1"/>
  <c r="U36" i="1" s="1"/>
  <c r="T197" i="1"/>
  <c r="T36" i="1" s="1"/>
  <c r="AM196" i="1"/>
  <c r="AM34" i="1" s="1"/>
  <c r="AH196" i="1"/>
  <c r="AH34" i="1" s="1"/>
  <c r="AC196" i="1"/>
  <c r="AC34" i="1" s="1"/>
  <c r="X196" i="1"/>
  <c r="X34" i="1" s="1"/>
  <c r="S196" i="1"/>
  <c r="S34" i="1" s="1"/>
  <c r="AM195" i="1"/>
  <c r="AH195" i="1"/>
  <c r="AC195" i="1"/>
  <c r="X195" i="1"/>
  <c r="S195" i="1"/>
  <c r="AM194" i="1"/>
  <c r="AH194" i="1"/>
  <c r="AC194" i="1"/>
  <c r="X194" i="1"/>
  <c r="S194" i="1"/>
  <c r="AM193" i="1"/>
  <c r="AH193" i="1"/>
  <c r="AC193" i="1"/>
  <c r="X193" i="1"/>
  <c r="S193" i="1"/>
  <c r="AM192" i="1"/>
  <c r="AH192" i="1"/>
  <c r="AC192" i="1"/>
  <c r="X192" i="1"/>
  <c r="S192" i="1"/>
  <c r="AM191" i="1"/>
  <c r="AH191" i="1"/>
  <c r="AC191" i="1"/>
  <c r="X191" i="1"/>
  <c r="S191" i="1"/>
  <c r="AM190" i="1"/>
  <c r="AH190" i="1"/>
  <c r="AC190" i="1"/>
  <c r="X190" i="1"/>
  <c r="S190" i="1"/>
  <c r="AM189" i="1"/>
  <c r="AM33" i="1" s="1"/>
  <c r="AH189" i="1"/>
  <c r="AH33" i="1" s="1"/>
  <c r="AC189" i="1"/>
  <c r="AC33" i="1" s="1"/>
  <c r="X189" i="1"/>
  <c r="X33" i="1" s="1"/>
  <c r="S189" i="1"/>
  <c r="S33" i="1" s="1"/>
  <c r="AM188" i="1"/>
  <c r="AH188" i="1"/>
  <c r="AC188" i="1"/>
  <c r="X188" i="1"/>
  <c r="S188" i="1"/>
  <c r="AM187" i="1"/>
  <c r="AH187" i="1"/>
  <c r="AC187" i="1"/>
  <c r="X187" i="1"/>
  <c r="S187" i="1"/>
  <c r="AM186" i="1"/>
  <c r="AH186" i="1"/>
  <c r="AC186" i="1"/>
  <c r="X186" i="1"/>
  <c r="S186" i="1"/>
  <c r="AM185" i="1"/>
  <c r="AH185" i="1"/>
  <c r="AC185" i="1"/>
  <c r="X185" i="1"/>
  <c r="S185" i="1"/>
  <c r="AM184" i="1"/>
  <c r="AH184" i="1"/>
  <c r="AC184" i="1"/>
  <c r="X184" i="1"/>
  <c r="S184" i="1"/>
  <c r="AM183" i="1"/>
  <c r="AH183" i="1"/>
  <c r="AC183" i="1"/>
  <c r="X183" i="1"/>
  <c r="S183" i="1"/>
  <c r="AM182" i="1"/>
  <c r="AM32" i="1" s="1"/>
  <c r="AH182" i="1"/>
  <c r="AH32" i="1" s="1"/>
  <c r="AC182" i="1"/>
  <c r="AC32" i="1" s="1"/>
  <c r="X182" i="1"/>
  <c r="X32" i="1" s="1"/>
  <c r="S182" i="1"/>
  <c r="S32" i="1" s="1"/>
  <c r="AM181" i="1"/>
  <c r="AH181" i="1"/>
  <c r="AC181" i="1"/>
  <c r="X181" i="1"/>
  <c r="S181" i="1"/>
  <c r="AM180" i="1"/>
  <c r="AH180" i="1"/>
  <c r="AC180" i="1"/>
  <c r="X180" i="1"/>
  <c r="S180" i="1"/>
  <c r="AM179" i="1"/>
  <c r="AH179" i="1"/>
  <c r="AC179" i="1"/>
  <c r="X179" i="1"/>
  <c r="S179" i="1"/>
  <c r="AM178" i="1"/>
  <c r="AH178" i="1"/>
  <c r="AC178" i="1"/>
  <c r="X178" i="1"/>
  <c r="S178" i="1"/>
  <c r="AM177" i="1"/>
  <c r="AH177" i="1"/>
  <c r="AC177" i="1"/>
  <c r="X177" i="1"/>
  <c r="S177" i="1"/>
  <c r="AM176" i="1"/>
  <c r="AM31" i="1" s="1"/>
  <c r="AH176" i="1"/>
  <c r="AH31" i="1" s="1"/>
  <c r="AC176" i="1"/>
  <c r="AC31" i="1" s="1"/>
  <c r="X176" i="1"/>
  <c r="X31" i="1" s="1"/>
  <c r="S176" i="1"/>
  <c r="S31" i="1" s="1"/>
  <c r="AM175" i="1"/>
  <c r="AM35" i="1" s="1"/>
  <c r="AH175" i="1"/>
  <c r="AH35" i="1" s="1"/>
  <c r="AC175" i="1"/>
  <c r="AC35" i="1" s="1"/>
  <c r="X175" i="1"/>
  <c r="X35" i="1" s="1"/>
  <c r="S175" i="1"/>
  <c r="S35" i="1" s="1"/>
  <c r="AM174" i="1"/>
  <c r="AM29" i="1" s="1"/>
  <c r="AH174" i="1"/>
  <c r="AH29" i="1" s="1"/>
  <c r="AC174" i="1"/>
  <c r="AC29" i="1" s="1"/>
  <c r="X174" i="1"/>
  <c r="X29" i="1" s="1"/>
  <c r="S174" i="1"/>
  <c r="S29" i="1" s="1"/>
  <c r="AM173" i="1"/>
  <c r="AM28" i="1" s="1"/>
  <c r="AH173" i="1"/>
  <c r="AH28" i="1" s="1"/>
  <c r="AC173" i="1"/>
  <c r="AC28" i="1" s="1"/>
  <c r="X173" i="1"/>
  <c r="X28" i="1" s="1"/>
  <c r="S173" i="1"/>
  <c r="S28" i="1" s="1"/>
  <c r="AM172" i="1"/>
  <c r="AH172" i="1"/>
  <c r="AC172" i="1"/>
  <c r="X172" i="1"/>
  <c r="S172" i="1"/>
  <c r="AM171" i="1"/>
  <c r="AH171" i="1"/>
  <c r="AC171" i="1"/>
  <c r="X171" i="1"/>
  <c r="S171" i="1"/>
  <c r="AM170" i="1"/>
  <c r="AH170" i="1"/>
  <c r="AC170" i="1"/>
  <c r="X170" i="1"/>
  <c r="S170" i="1"/>
  <c r="AM169" i="1"/>
  <c r="AH169" i="1"/>
  <c r="AC169" i="1"/>
  <c r="X169" i="1"/>
  <c r="S169" i="1"/>
  <c r="AM168" i="1"/>
  <c r="AM27" i="1" s="1"/>
  <c r="AH168" i="1"/>
  <c r="AH27" i="1" s="1"/>
  <c r="AC168" i="1"/>
  <c r="AC27" i="1" s="1"/>
  <c r="X168" i="1"/>
  <c r="X27" i="1" s="1"/>
  <c r="S168" i="1"/>
  <c r="S27" i="1" s="1"/>
  <c r="AM167" i="1"/>
  <c r="AH167" i="1"/>
  <c r="AC167" i="1"/>
  <c r="X167" i="1"/>
  <c r="S167" i="1"/>
  <c r="AM166" i="1"/>
  <c r="AH166" i="1"/>
  <c r="AC166" i="1"/>
  <c r="X166" i="1"/>
  <c r="S166" i="1"/>
  <c r="AM165" i="1"/>
  <c r="AM26" i="1" s="1"/>
  <c r="AH165" i="1"/>
  <c r="AH26" i="1" s="1"/>
  <c r="AC165" i="1"/>
  <c r="AC26" i="1" s="1"/>
  <c r="X165" i="1"/>
  <c r="X26" i="1" s="1"/>
  <c r="S165" i="1"/>
  <c r="S26" i="1" s="1"/>
  <c r="AM164" i="1"/>
  <c r="AH164" i="1"/>
  <c r="AC164" i="1"/>
  <c r="X164" i="1"/>
  <c r="S164" i="1"/>
  <c r="AM163" i="1"/>
  <c r="AH163" i="1"/>
  <c r="AC163" i="1"/>
  <c r="X163" i="1"/>
  <c r="S163" i="1"/>
  <c r="AM162" i="1"/>
  <c r="AH162" i="1"/>
  <c r="AC162" i="1"/>
  <c r="X162" i="1"/>
  <c r="S162" i="1"/>
  <c r="AM161" i="1"/>
  <c r="AH161" i="1"/>
  <c r="AC161" i="1"/>
  <c r="X161" i="1"/>
  <c r="S161" i="1"/>
  <c r="AM160" i="1"/>
  <c r="AM25" i="1" s="1"/>
  <c r="AH160" i="1"/>
  <c r="AH25" i="1" s="1"/>
  <c r="AC160" i="1"/>
  <c r="AC25" i="1" s="1"/>
  <c r="X160" i="1"/>
  <c r="X25" i="1" s="1"/>
  <c r="S160" i="1"/>
  <c r="S25" i="1" s="1"/>
  <c r="AM159" i="1"/>
  <c r="AH159" i="1"/>
  <c r="AC159" i="1"/>
  <c r="X159" i="1"/>
  <c r="S159" i="1"/>
  <c r="AM158" i="1"/>
  <c r="AH158" i="1"/>
  <c r="AC158" i="1"/>
  <c r="X158" i="1"/>
  <c r="S158" i="1"/>
  <c r="AM157" i="1"/>
  <c r="AH157" i="1"/>
  <c r="AC157" i="1"/>
  <c r="X157" i="1"/>
  <c r="S157" i="1"/>
  <c r="AM156" i="1"/>
  <c r="AH156" i="1"/>
  <c r="AC156" i="1"/>
  <c r="X156" i="1"/>
  <c r="S156" i="1"/>
  <c r="AM155" i="1"/>
  <c r="AM24" i="1" s="1"/>
  <c r="AH155" i="1"/>
  <c r="AH24" i="1" s="1"/>
  <c r="AC155" i="1"/>
  <c r="AC24" i="1" s="1"/>
  <c r="X155" i="1"/>
  <c r="X24" i="1" s="1"/>
  <c r="S155" i="1"/>
  <c r="S24" i="1" s="1"/>
  <c r="AM154" i="1"/>
  <c r="AH154" i="1"/>
  <c r="AC154" i="1"/>
  <c r="X154" i="1"/>
  <c r="S154" i="1"/>
  <c r="AM153" i="1"/>
  <c r="AH153" i="1"/>
  <c r="AC153" i="1"/>
  <c r="X153" i="1"/>
  <c r="S153" i="1"/>
  <c r="AM152" i="1"/>
  <c r="AH152" i="1"/>
  <c r="AC152" i="1"/>
  <c r="X152" i="1"/>
  <c r="S152" i="1"/>
  <c r="AM151" i="1"/>
  <c r="AH151" i="1"/>
  <c r="AC151" i="1"/>
  <c r="X151" i="1"/>
  <c r="S151" i="1"/>
  <c r="AM150" i="1"/>
  <c r="AH150" i="1"/>
  <c r="AC150" i="1"/>
  <c r="X150" i="1"/>
  <c r="S150" i="1"/>
  <c r="AM149" i="1"/>
  <c r="AH149" i="1"/>
  <c r="AC149" i="1"/>
  <c r="X149" i="1"/>
  <c r="S149" i="1"/>
  <c r="AM148" i="1"/>
  <c r="AH148" i="1"/>
  <c r="AC148" i="1"/>
  <c r="X148" i="1"/>
  <c r="S148" i="1"/>
  <c r="AM147" i="1"/>
  <c r="AH147" i="1"/>
  <c r="AC147" i="1"/>
  <c r="X147" i="1"/>
  <c r="S147" i="1"/>
  <c r="AM146" i="1"/>
  <c r="AH146" i="1"/>
  <c r="AC146" i="1"/>
  <c r="X146" i="1"/>
  <c r="S146" i="1"/>
  <c r="AM145" i="1"/>
  <c r="AM23" i="1" s="1"/>
  <c r="AH145" i="1"/>
  <c r="AH23" i="1" s="1"/>
  <c r="AC145" i="1"/>
  <c r="AC23" i="1" s="1"/>
  <c r="X145" i="1"/>
  <c r="X23" i="1" s="1"/>
  <c r="S145" i="1"/>
  <c r="S23" i="1" s="1"/>
  <c r="AM144" i="1"/>
  <c r="AH144" i="1"/>
  <c r="AC144" i="1"/>
  <c r="X144" i="1"/>
  <c r="S144" i="1"/>
  <c r="AM143" i="1"/>
  <c r="AH143" i="1"/>
  <c r="AX141" i="1"/>
  <c r="AX140" i="1"/>
  <c r="AX139" i="1"/>
  <c r="AX138" i="1"/>
  <c r="AX137" i="1"/>
  <c r="AX136" i="1"/>
  <c r="AQ135" i="1"/>
  <c r="AP135" i="1"/>
  <c r="AM135" i="1" s="1"/>
  <c r="AO135" i="1"/>
  <c r="AN135" i="1"/>
  <c r="AL135" i="1"/>
  <c r="AK135" i="1"/>
  <c r="AJ135" i="1"/>
  <c r="AI135" i="1"/>
  <c r="AG135" i="1"/>
  <c r="AM125" i="1"/>
  <c r="S125" i="1"/>
  <c r="AM124" i="1"/>
  <c r="AH124" i="1"/>
  <c r="S124" i="1"/>
  <c r="AQ123" i="1"/>
  <c r="AP123" i="1"/>
  <c r="AM123" i="1" s="1"/>
  <c r="AO123" i="1"/>
  <c r="AN123" i="1"/>
  <c r="AL123" i="1"/>
  <c r="AJ123" i="1"/>
  <c r="AI123" i="1"/>
  <c r="AG123" i="1"/>
  <c r="AF123" i="1"/>
  <c r="AE123" i="1"/>
  <c r="AD123" i="1"/>
  <c r="W123" i="1"/>
  <c r="V123" i="1"/>
  <c r="U123" i="1"/>
  <c r="T123" i="1"/>
  <c r="R123" i="1"/>
  <c r="AM122" i="1"/>
  <c r="AH122" i="1"/>
  <c r="AC122" i="1"/>
  <c r="S122" i="1"/>
  <c r="S121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W120" i="1"/>
  <c r="V120" i="1"/>
  <c r="U120" i="1"/>
  <c r="T120" i="1"/>
  <c r="R120" i="1"/>
  <c r="AX117" i="1"/>
  <c r="AA116" i="1"/>
  <c r="X116" i="1" s="1"/>
  <c r="M116" i="1"/>
  <c r="AV115" i="1"/>
  <c r="AT115" i="1"/>
  <c r="AS115" i="1"/>
  <c r="AM114" i="1"/>
  <c r="AM20" i="1" s="1"/>
  <c r="AH114" i="1"/>
  <c r="AH20" i="1" s="1"/>
  <c r="AC114" i="1"/>
  <c r="AC20" i="1" s="1"/>
  <c r="X114" i="1"/>
  <c r="X20" i="1" s="1"/>
  <c r="S114" i="1"/>
  <c r="S20" i="1" s="1"/>
  <c r="AM113" i="1"/>
  <c r="AM19" i="1" s="1"/>
  <c r="AH113" i="1"/>
  <c r="AH19" i="1" s="1"/>
  <c r="AC113" i="1"/>
  <c r="AC19" i="1" s="1"/>
  <c r="X113" i="1"/>
  <c r="X19" i="1" s="1"/>
  <c r="S113" i="1"/>
  <c r="S19" i="1" s="1"/>
  <c r="AM112" i="1"/>
  <c r="AH112" i="1"/>
  <c r="AC112" i="1"/>
  <c r="X112" i="1"/>
  <c r="W112" i="1"/>
  <c r="AM110" i="1"/>
  <c r="AH110" i="1"/>
  <c r="AC110" i="1"/>
  <c r="X110" i="1"/>
  <c r="S110" i="1"/>
  <c r="AM109" i="1"/>
  <c r="AM18" i="1" s="1"/>
  <c r="AH109" i="1"/>
  <c r="AH18" i="1" s="1"/>
  <c r="AC109" i="1"/>
  <c r="AC18" i="1" s="1"/>
  <c r="X109" i="1"/>
  <c r="X18" i="1" s="1"/>
  <c r="V109" i="1"/>
  <c r="AM108" i="1"/>
  <c r="AH108" i="1"/>
  <c r="AC108" i="1"/>
  <c r="X108" i="1"/>
  <c r="S108" i="1"/>
  <c r="AM107" i="1"/>
  <c r="AH107" i="1"/>
  <c r="AC107" i="1"/>
  <c r="X107" i="1"/>
  <c r="S107" i="1"/>
  <c r="AM106" i="1"/>
  <c r="AH106" i="1"/>
  <c r="AC106" i="1"/>
  <c r="X106" i="1"/>
  <c r="S106" i="1"/>
  <c r="AM105" i="1"/>
  <c r="AH105" i="1"/>
  <c r="AC105" i="1"/>
  <c r="X105" i="1"/>
  <c r="S105" i="1"/>
  <c r="AM104" i="1"/>
  <c r="AH104" i="1"/>
  <c r="AC104" i="1"/>
  <c r="X104" i="1"/>
  <c r="S104" i="1"/>
  <c r="AM103" i="1"/>
  <c r="AH103" i="1"/>
  <c r="AC103" i="1"/>
  <c r="X103" i="1"/>
  <c r="S103" i="1"/>
  <c r="AM102" i="1"/>
  <c r="AH102" i="1"/>
  <c r="AC102" i="1"/>
  <c r="X102" i="1"/>
  <c r="S102" i="1"/>
  <c r="AM101" i="1"/>
  <c r="AH101" i="1"/>
  <c r="AC101" i="1"/>
  <c r="X101" i="1"/>
  <c r="S101" i="1"/>
  <c r="AM100" i="1"/>
  <c r="AH100" i="1"/>
  <c r="AC100" i="1"/>
  <c r="X100" i="1"/>
  <c r="S100" i="1"/>
  <c r="AM99" i="1"/>
  <c r="AH99" i="1"/>
  <c r="AC99" i="1"/>
  <c r="X99" i="1"/>
  <c r="S99" i="1"/>
  <c r="AM98" i="1"/>
  <c r="AH98" i="1"/>
  <c r="AC98" i="1"/>
  <c r="X98" i="1"/>
  <c r="S98" i="1"/>
  <c r="AM97" i="1"/>
  <c r="AH97" i="1"/>
  <c r="AC97" i="1"/>
  <c r="S97" i="1"/>
  <c r="AM96" i="1"/>
  <c r="AH96" i="1"/>
  <c r="AC96" i="1"/>
  <c r="S96" i="1"/>
  <c r="AM95" i="1"/>
  <c r="AH95" i="1"/>
  <c r="AC95" i="1"/>
  <c r="S95" i="1"/>
  <c r="AM94" i="1"/>
  <c r="AH94" i="1"/>
  <c r="S94" i="1"/>
  <c r="AM92" i="1"/>
  <c r="AH92" i="1"/>
  <c r="S92" i="1"/>
  <c r="AM91" i="1"/>
  <c r="AH91" i="1"/>
  <c r="S91" i="1"/>
  <c r="AM90" i="1"/>
  <c r="AH90" i="1"/>
  <c r="S90" i="1"/>
  <c r="AM89" i="1"/>
  <c r="AH89" i="1"/>
  <c r="S89" i="1"/>
  <c r="AM88" i="1"/>
  <c r="AH88" i="1"/>
  <c r="S88" i="1"/>
  <c r="AM87" i="1"/>
  <c r="AH87" i="1"/>
  <c r="S87" i="1"/>
  <c r="AM86" i="1"/>
  <c r="AH86" i="1"/>
  <c r="S86" i="1"/>
  <c r="AM85" i="1"/>
  <c r="AH85" i="1"/>
  <c r="S85" i="1"/>
  <c r="AM84" i="1"/>
  <c r="AH84" i="1"/>
  <c r="S84" i="1"/>
  <c r="AM83" i="1"/>
  <c r="AH83" i="1"/>
  <c r="S83" i="1"/>
  <c r="AM82" i="1"/>
  <c r="AH82" i="1"/>
  <c r="S82" i="1"/>
  <c r="AM81" i="1"/>
  <c r="AH81" i="1"/>
  <c r="S81" i="1"/>
  <c r="AM80" i="1"/>
  <c r="AH80" i="1"/>
  <c r="S80" i="1"/>
  <c r="AM79" i="1"/>
  <c r="AH79" i="1"/>
  <c r="S79" i="1"/>
  <c r="AM78" i="1"/>
  <c r="AH78" i="1"/>
  <c r="S78" i="1"/>
  <c r="AM77" i="1"/>
  <c r="AH77" i="1"/>
  <c r="S77" i="1"/>
  <c r="AM76" i="1"/>
  <c r="AH76" i="1"/>
  <c r="S76" i="1"/>
  <c r="AM75" i="1"/>
  <c r="AH75" i="1"/>
  <c r="S75" i="1"/>
  <c r="AM74" i="1"/>
  <c r="AH74" i="1"/>
  <c r="S74" i="1"/>
  <c r="AM73" i="1"/>
  <c r="AH73" i="1"/>
  <c r="S73" i="1"/>
  <c r="AM72" i="1"/>
  <c r="AH72" i="1"/>
  <c r="S72" i="1"/>
  <c r="AM71" i="1"/>
  <c r="AH71" i="1"/>
  <c r="S71" i="1"/>
  <c r="AM70" i="1"/>
  <c r="AH70" i="1"/>
  <c r="S70" i="1"/>
  <c r="AM69" i="1"/>
  <c r="AH69" i="1"/>
  <c r="S69" i="1"/>
  <c r="AM68" i="1"/>
  <c r="AH68" i="1"/>
  <c r="S68" i="1"/>
  <c r="AM67" i="1"/>
  <c r="AH67" i="1"/>
  <c r="S67" i="1"/>
  <c r="AM66" i="1"/>
  <c r="AH66" i="1"/>
  <c r="S66" i="1"/>
  <c r="AM65" i="1"/>
  <c r="AH65" i="1"/>
  <c r="S65" i="1"/>
  <c r="AM64" i="1"/>
  <c r="AH64" i="1"/>
  <c r="S64" i="1"/>
  <c r="AM63" i="1"/>
  <c r="AH63" i="1"/>
  <c r="AM62" i="1"/>
  <c r="AH62" i="1"/>
  <c r="S62" i="1"/>
  <c r="AM61" i="1"/>
  <c r="AH61" i="1"/>
  <c r="S61" i="1"/>
  <c r="AM60" i="1"/>
  <c r="AH60" i="1"/>
  <c r="S60" i="1"/>
  <c r="AM59" i="1"/>
  <c r="AH59" i="1"/>
  <c r="AV55" i="1"/>
  <c r="AV38" i="1" s="1"/>
  <c r="AT55" i="1"/>
  <c r="AT38" i="1" s="1"/>
  <c r="AS55" i="1"/>
  <c r="AS38" i="1" s="1"/>
  <c r="AP55" i="1"/>
  <c r="AO55" i="1"/>
  <c r="AN55" i="1"/>
  <c r="AL55" i="1"/>
  <c r="AK55" i="1"/>
  <c r="AJ55" i="1"/>
  <c r="AI55" i="1"/>
  <c r="AG55" i="1"/>
  <c r="AE55" i="1"/>
  <c r="AD55" i="1"/>
  <c r="AB55" i="1"/>
  <c r="AA55" i="1"/>
  <c r="Z55" i="1"/>
  <c r="Y55" i="1"/>
  <c r="X55" i="1"/>
  <c r="W55" i="1"/>
  <c r="U55" i="1"/>
  <c r="T55" i="1"/>
  <c r="R55" i="1"/>
  <c r="AX57" i="1"/>
  <c r="AM57" i="1"/>
  <c r="AH57" i="1"/>
  <c r="AC57" i="1"/>
  <c r="X57" i="1"/>
  <c r="S57" i="1"/>
  <c r="AX56" i="1"/>
  <c r="AM56" i="1"/>
  <c r="AH56" i="1"/>
  <c r="AC56" i="1"/>
  <c r="X56" i="1"/>
  <c r="S56" i="1"/>
  <c r="AQ55" i="1"/>
  <c r="AR54" i="1"/>
  <c r="AX54" i="1" s="1"/>
  <c r="AR53" i="1"/>
  <c r="AX53" i="1" s="1"/>
  <c r="AR52" i="1"/>
  <c r="AX52" i="1" s="1"/>
  <c r="AM51" i="1"/>
  <c r="AH51" i="1"/>
  <c r="AC51" i="1"/>
  <c r="X51" i="1"/>
  <c r="S51" i="1"/>
  <c r="AM50" i="1"/>
  <c r="AH50" i="1"/>
  <c r="AC50" i="1"/>
  <c r="X50" i="1"/>
  <c r="S50" i="1"/>
  <c r="AM49" i="1"/>
  <c r="AH49" i="1"/>
  <c r="AC49" i="1"/>
  <c r="X49" i="1"/>
  <c r="S49" i="1"/>
  <c r="AM48" i="1"/>
  <c r="AH48" i="1"/>
  <c r="AC48" i="1"/>
  <c r="X48" i="1"/>
  <c r="S48" i="1"/>
  <c r="AM47" i="1"/>
  <c r="AH47" i="1"/>
  <c r="AC47" i="1"/>
  <c r="X47" i="1"/>
  <c r="S47" i="1"/>
  <c r="AM46" i="1"/>
  <c r="AH46" i="1"/>
  <c r="AC46" i="1"/>
  <c r="X46" i="1"/>
  <c r="S46" i="1"/>
  <c r="AM45" i="1"/>
  <c r="AH45" i="1"/>
  <c r="AC45" i="1"/>
  <c r="X45" i="1"/>
  <c r="S45" i="1"/>
  <c r="M38" i="1"/>
  <c r="M36" i="1"/>
  <c r="K36" i="1"/>
  <c r="J36" i="1"/>
  <c r="I36" i="1"/>
  <c r="M35" i="1"/>
  <c r="K35" i="1"/>
  <c r="J35" i="1"/>
  <c r="I35" i="1"/>
  <c r="H35" i="1"/>
  <c r="M34" i="1"/>
  <c r="K34" i="1"/>
  <c r="J34" i="1"/>
  <c r="I34" i="1"/>
  <c r="M33" i="1"/>
  <c r="K33" i="1"/>
  <c r="J33" i="1"/>
  <c r="I33" i="1"/>
  <c r="M32" i="1"/>
  <c r="K32" i="1"/>
  <c r="J32" i="1"/>
  <c r="I32" i="1"/>
  <c r="M31" i="1"/>
  <c r="K31" i="1"/>
  <c r="J31" i="1"/>
  <c r="I31" i="1"/>
  <c r="M29" i="1"/>
  <c r="K29" i="1"/>
  <c r="J29" i="1"/>
  <c r="I29" i="1"/>
  <c r="M28" i="1"/>
  <c r="K28" i="1"/>
  <c r="J28" i="1"/>
  <c r="I28" i="1"/>
  <c r="M27" i="1"/>
  <c r="K27" i="1"/>
  <c r="J27" i="1"/>
  <c r="I27" i="1"/>
  <c r="M26" i="1"/>
  <c r="K26" i="1"/>
  <c r="J26" i="1"/>
  <c r="I26" i="1"/>
  <c r="M25" i="1"/>
  <c r="K25" i="1"/>
  <c r="J25" i="1"/>
  <c r="I25" i="1"/>
  <c r="M24" i="1"/>
  <c r="K24" i="1"/>
  <c r="J24" i="1"/>
  <c r="I24" i="1"/>
  <c r="M23" i="1"/>
  <c r="K23" i="1"/>
  <c r="J23" i="1"/>
  <c r="I23" i="1"/>
  <c r="M20" i="1"/>
  <c r="K20" i="1"/>
  <c r="J20" i="1"/>
  <c r="I20" i="1"/>
  <c r="M19" i="1"/>
  <c r="K19" i="1"/>
  <c r="J19" i="1"/>
  <c r="I19" i="1"/>
  <c r="M18" i="1"/>
  <c r="K18" i="1"/>
  <c r="J18" i="1"/>
  <c r="I18" i="1"/>
  <c r="M17" i="1"/>
  <c r="K17" i="1"/>
  <c r="J17" i="1"/>
  <c r="I17" i="1"/>
  <c r="AV16" i="1"/>
  <c r="AT16" i="1"/>
  <c r="AS16" i="1"/>
  <c r="L16" i="1"/>
  <c r="K16" i="1"/>
  <c r="J16" i="1"/>
  <c r="I16" i="1"/>
  <c r="AU120" i="1" l="1"/>
  <c r="AM22" i="1"/>
  <c r="M16" i="1"/>
  <c r="M15" i="1" s="1"/>
  <c r="M14" i="1" s="1"/>
  <c r="M37" i="1"/>
  <c r="AU109" i="1"/>
  <c r="V18" i="1"/>
  <c r="AU18" i="1" s="1"/>
  <c r="AC22" i="1"/>
  <c r="AH22" i="1"/>
  <c r="AM30" i="1"/>
  <c r="R40" i="2"/>
  <c r="Y41" i="2"/>
  <c r="AH135" i="1"/>
  <c r="AU135" i="1"/>
  <c r="AC123" i="1"/>
  <c r="AU116" i="1"/>
  <c r="X22" i="1"/>
  <c r="AM58" i="1"/>
  <c r="S30" i="1"/>
  <c r="S22" i="1"/>
  <c r="X30" i="1"/>
  <c r="AH58" i="1"/>
  <c r="AH55" i="1" s="1"/>
  <c r="AC30" i="1"/>
  <c r="AM197" i="1"/>
  <c r="AM36" i="1" s="1"/>
  <c r="AP36" i="1"/>
  <c r="AH30" i="1"/>
  <c r="T17" i="1"/>
  <c r="AA17" i="1"/>
  <c r="AJ17" i="1"/>
  <c r="U17" i="1"/>
  <c r="W17" i="1"/>
  <c r="AL17" i="1"/>
  <c r="AK17" i="1"/>
  <c r="AN17" i="1"/>
  <c r="AB17" i="1"/>
  <c r="AQ17" i="1"/>
  <c r="Y17" i="1"/>
  <c r="AO17" i="1"/>
  <c r="R17" i="1"/>
  <c r="Z17" i="1"/>
  <c r="AI17" i="1"/>
  <c r="AP17" i="1"/>
  <c r="AD17" i="1"/>
  <c r="AE17" i="1"/>
  <c r="AG17" i="1"/>
  <c r="L115" i="1"/>
  <c r="AF197" i="1"/>
  <c r="AR145" i="1"/>
  <c r="AX145" i="1" s="1"/>
  <c r="AR149" i="1"/>
  <c r="AX149" i="1" s="1"/>
  <c r="AR64" i="1"/>
  <c r="AX64" i="1" s="1"/>
  <c r="AR68" i="1"/>
  <c r="AX68" i="1" s="1"/>
  <c r="AR113" i="1"/>
  <c r="AX113" i="1" s="1"/>
  <c r="K21" i="1"/>
  <c r="K15" i="1" s="1"/>
  <c r="AR192" i="1"/>
  <c r="AX192" i="1" s="1"/>
  <c r="AR194" i="1"/>
  <c r="AX194" i="1" s="1"/>
  <c r="AR196" i="1"/>
  <c r="AX196" i="1" s="1"/>
  <c r="AR61" i="1"/>
  <c r="AX61" i="1" s="1"/>
  <c r="AN115" i="1"/>
  <c r="AN21" i="1" s="1"/>
  <c r="AR161" i="1"/>
  <c r="AX161" i="1" s="1"/>
  <c r="AR162" i="1"/>
  <c r="AX162" i="1" s="1"/>
  <c r="AR169" i="1"/>
  <c r="AX169" i="1" s="1"/>
  <c r="AR26" i="1"/>
  <c r="AX26" i="1" s="1"/>
  <c r="AR32" i="1"/>
  <c r="AX32" i="1" s="1"/>
  <c r="AR152" i="1"/>
  <c r="AX152" i="1" s="1"/>
  <c r="AR154" i="1"/>
  <c r="AX154" i="1" s="1"/>
  <c r="AR158" i="1"/>
  <c r="AX158" i="1" s="1"/>
  <c r="AR173" i="1"/>
  <c r="AX173" i="1" s="1"/>
  <c r="AR185" i="1"/>
  <c r="AX185" i="1" s="1"/>
  <c r="AR24" i="1"/>
  <c r="AX24" i="1" s="1"/>
  <c r="AR34" i="1"/>
  <c r="AX34" i="1" s="1"/>
  <c r="AR62" i="1"/>
  <c r="AX62" i="1" s="1"/>
  <c r="AR84" i="1"/>
  <c r="AX84" i="1" s="1"/>
  <c r="AR146" i="1"/>
  <c r="AX146" i="1" s="1"/>
  <c r="AR150" i="1"/>
  <c r="AX150" i="1" s="1"/>
  <c r="AR174" i="1"/>
  <c r="AX174" i="1" s="1"/>
  <c r="AR40" i="1"/>
  <c r="AX40" i="1" s="1"/>
  <c r="AR42" i="1"/>
  <c r="AX42" i="1" s="1"/>
  <c r="AR45" i="1"/>
  <c r="AX45" i="1" s="1"/>
  <c r="AR47" i="1"/>
  <c r="AX47" i="1" s="1"/>
  <c r="AR49" i="1"/>
  <c r="AX49" i="1" s="1"/>
  <c r="AR51" i="1"/>
  <c r="AX51" i="1" s="1"/>
  <c r="AR164" i="1"/>
  <c r="AX164" i="1" s="1"/>
  <c r="AR189" i="1"/>
  <c r="AX189" i="1" s="1"/>
  <c r="AR190" i="1"/>
  <c r="AX190" i="1" s="1"/>
  <c r="J30" i="1"/>
  <c r="AR76" i="1"/>
  <c r="AX76" i="1" s="1"/>
  <c r="M115" i="1"/>
  <c r="M21" i="1" s="1"/>
  <c r="AR148" i="1"/>
  <c r="AX148" i="1" s="1"/>
  <c r="AR176" i="1"/>
  <c r="AX176" i="1" s="1"/>
  <c r="AR180" i="1"/>
  <c r="AX180" i="1" s="1"/>
  <c r="AC55" i="1"/>
  <c r="AR66" i="1"/>
  <c r="AX66" i="1" s="1"/>
  <c r="AR69" i="1"/>
  <c r="AX69" i="1" s="1"/>
  <c r="AR95" i="1"/>
  <c r="AX95" i="1" s="1"/>
  <c r="AR99" i="1"/>
  <c r="AX99" i="1" s="1"/>
  <c r="AR101" i="1"/>
  <c r="AX101" i="1" s="1"/>
  <c r="AR103" i="1"/>
  <c r="AX103" i="1" s="1"/>
  <c r="AR105" i="1"/>
  <c r="AX105" i="1" s="1"/>
  <c r="AR107" i="1"/>
  <c r="AX107" i="1" s="1"/>
  <c r="Y115" i="1"/>
  <c r="Y21" i="1" s="1"/>
  <c r="AF115" i="1"/>
  <c r="AI115" i="1"/>
  <c r="AI21" i="1" s="1"/>
  <c r="AP115" i="1"/>
  <c r="AP21" i="1" s="1"/>
  <c r="AR144" i="1"/>
  <c r="AX144" i="1" s="1"/>
  <c r="AR157" i="1"/>
  <c r="AX157" i="1" s="1"/>
  <c r="AR160" i="1"/>
  <c r="AX160" i="1" s="1"/>
  <c r="AR168" i="1"/>
  <c r="AX168" i="1" s="1"/>
  <c r="AR177" i="1"/>
  <c r="AX177" i="1" s="1"/>
  <c r="AR178" i="1"/>
  <c r="AX178" i="1" s="1"/>
  <c r="AR184" i="1"/>
  <c r="AX184" i="1" s="1"/>
  <c r="AR193" i="1"/>
  <c r="AX193" i="1" s="1"/>
  <c r="AR28" i="1"/>
  <c r="AX28" i="1" s="1"/>
  <c r="AR72" i="1"/>
  <c r="AX72" i="1" s="1"/>
  <c r="AR80" i="1"/>
  <c r="AX80" i="1" s="1"/>
  <c r="AR88" i="1"/>
  <c r="AX88" i="1" s="1"/>
  <c r="AD115" i="1"/>
  <c r="AD21" i="1" s="1"/>
  <c r="AR153" i="1"/>
  <c r="AX153" i="1" s="1"/>
  <c r="AR156" i="1"/>
  <c r="AX156" i="1" s="1"/>
  <c r="AR165" i="1"/>
  <c r="AX165" i="1" s="1"/>
  <c r="AR166" i="1"/>
  <c r="AX166" i="1" s="1"/>
  <c r="AR172" i="1"/>
  <c r="AX172" i="1" s="1"/>
  <c r="AR181" i="1"/>
  <c r="AX181" i="1" s="1"/>
  <c r="AR182" i="1"/>
  <c r="AX182" i="1" s="1"/>
  <c r="AR188" i="1"/>
  <c r="AX188" i="1" s="1"/>
  <c r="I21" i="1"/>
  <c r="I15" i="1" s="1"/>
  <c r="J22" i="1"/>
  <c r="AR33" i="1"/>
  <c r="AX33" i="1" s="1"/>
  <c r="S123" i="1"/>
  <c r="AA115" i="1"/>
  <c r="AA21" i="1" s="1"/>
  <c r="AR170" i="1"/>
  <c r="AX170" i="1" s="1"/>
  <c r="AR186" i="1"/>
  <c r="AX186" i="1" s="1"/>
  <c r="AR20" i="1"/>
  <c r="AX20" i="1" s="1"/>
  <c r="AR29" i="1"/>
  <c r="AX29" i="1" s="1"/>
  <c r="I22" i="1"/>
  <c r="K30" i="1"/>
  <c r="M30" i="1"/>
  <c r="S63" i="1"/>
  <c r="AR63" i="1" s="1"/>
  <c r="AR25" i="1"/>
  <c r="AX25" i="1" s="1"/>
  <c r="S59" i="1"/>
  <c r="AR59" i="1" s="1"/>
  <c r="V55" i="1"/>
  <c r="K22" i="1"/>
  <c r="M22" i="1"/>
  <c r="AR27" i="1"/>
  <c r="AX27" i="1" s="1"/>
  <c r="I30" i="1"/>
  <c r="AR70" i="1"/>
  <c r="AX70" i="1" s="1"/>
  <c r="AR74" i="1"/>
  <c r="AX74" i="1" s="1"/>
  <c r="AR78" i="1"/>
  <c r="AX78" i="1" s="1"/>
  <c r="AR82" i="1"/>
  <c r="AX82" i="1" s="1"/>
  <c r="AR86" i="1"/>
  <c r="AX86" i="1" s="1"/>
  <c r="AR90" i="1"/>
  <c r="AX90" i="1" s="1"/>
  <c r="AR91" i="1"/>
  <c r="AX91" i="1" s="1"/>
  <c r="AR94" i="1"/>
  <c r="AX94" i="1" s="1"/>
  <c r="AR96" i="1"/>
  <c r="AX96" i="1" s="1"/>
  <c r="T115" i="1"/>
  <c r="T21" i="1" s="1"/>
  <c r="AJ115" i="1"/>
  <c r="AJ21" i="1" s="1"/>
  <c r="AR41" i="1"/>
  <c r="AX41" i="1" s="1"/>
  <c r="AR43" i="1"/>
  <c r="AX43" i="1" s="1"/>
  <c r="AR46" i="1"/>
  <c r="AX46" i="1" s="1"/>
  <c r="AR48" i="1"/>
  <c r="AX48" i="1" s="1"/>
  <c r="AR50" i="1"/>
  <c r="AX50" i="1" s="1"/>
  <c r="AM55" i="1"/>
  <c r="AR67" i="1"/>
  <c r="AX67" i="1" s="1"/>
  <c r="AR71" i="1"/>
  <c r="AX71" i="1" s="1"/>
  <c r="AR75" i="1"/>
  <c r="AX75" i="1" s="1"/>
  <c r="AR79" i="1"/>
  <c r="AX79" i="1" s="1"/>
  <c r="AR83" i="1"/>
  <c r="AX83" i="1" s="1"/>
  <c r="AR87" i="1"/>
  <c r="AX87" i="1" s="1"/>
  <c r="AR97" i="1"/>
  <c r="AX97" i="1" s="1"/>
  <c r="AR98" i="1"/>
  <c r="AX98" i="1" s="1"/>
  <c r="AR100" i="1"/>
  <c r="AX100" i="1" s="1"/>
  <c r="AR102" i="1"/>
  <c r="AX102" i="1" s="1"/>
  <c r="AR104" i="1"/>
  <c r="AX104" i="1" s="1"/>
  <c r="AR106" i="1"/>
  <c r="AX106" i="1" s="1"/>
  <c r="AR108" i="1"/>
  <c r="AX108" i="1" s="1"/>
  <c r="AR110" i="1"/>
  <c r="AX110" i="1" s="1"/>
  <c r="AR114" i="1"/>
  <c r="AX114" i="1" s="1"/>
  <c r="R115" i="1"/>
  <c r="R21" i="1" s="1"/>
  <c r="AR122" i="1"/>
  <c r="AX122" i="1" s="1"/>
  <c r="W115" i="1"/>
  <c r="W21" i="1" s="1"/>
  <c r="Z115" i="1"/>
  <c r="Z21" i="1" s="1"/>
  <c r="AG115" i="1"/>
  <c r="AG21" i="1" s="1"/>
  <c r="AL115" i="1"/>
  <c r="AL21" i="1" s="1"/>
  <c r="AO115" i="1"/>
  <c r="AO21" i="1" s="1"/>
  <c r="AB115" i="1"/>
  <c r="AB21" i="1" s="1"/>
  <c r="AE115" i="1"/>
  <c r="AE21" i="1" s="1"/>
  <c r="AR147" i="1"/>
  <c r="AX147" i="1" s="1"/>
  <c r="AR151" i="1"/>
  <c r="AX151" i="1" s="1"/>
  <c r="AR155" i="1"/>
  <c r="AX155" i="1" s="1"/>
  <c r="AR163" i="1"/>
  <c r="AX163" i="1" s="1"/>
  <c r="AR167" i="1"/>
  <c r="AX167" i="1" s="1"/>
  <c r="AR179" i="1"/>
  <c r="AX179" i="1" s="1"/>
  <c r="AR183" i="1"/>
  <c r="AX183" i="1" s="1"/>
  <c r="AR195" i="1"/>
  <c r="AX195" i="1" s="1"/>
  <c r="AR65" i="1"/>
  <c r="AX65" i="1" s="1"/>
  <c r="AR60" i="1"/>
  <c r="AX60" i="1" s="1"/>
  <c r="AR73" i="1"/>
  <c r="AX73" i="1" s="1"/>
  <c r="AR77" i="1"/>
  <c r="AX77" i="1" s="1"/>
  <c r="AR81" i="1"/>
  <c r="AX81" i="1" s="1"/>
  <c r="AR85" i="1"/>
  <c r="AX85" i="1" s="1"/>
  <c r="AR89" i="1"/>
  <c r="AX89" i="1" s="1"/>
  <c r="AR92" i="1"/>
  <c r="AX92" i="1" s="1"/>
  <c r="AC115" i="1"/>
  <c r="AC21" i="1" s="1"/>
  <c r="AM115" i="1"/>
  <c r="AM21" i="1" s="1"/>
  <c r="J21" i="1"/>
  <c r="J15" i="1" s="1"/>
  <c r="AQ115" i="1"/>
  <c r="AQ21" i="1" s="1"/>
  <c r="AR124" i="1"/>
  <c r="AX124" i="1" s="1"/>
  <c r="AR19" i="1"/>
  <c r="AX19" i="1" s="1"/>
  <c r="AR23" i="1"/>
  <c r="AX23" i="1" s="1"/>
  <c r="AR31" i="1"/>
  <c r="AX31" i="1" s="1"/>
  <c r="AF55" i="1"/>
  <c r="AR35" i="1"/>
  <c r="AX35" i="1" s="1"/>
  <c r="W111" i="1"/>
  <c r="S112" i="1"/>
  <c r="AR112" i="1" s="1"/>
  <c r="AR111" i="1" s="1"/>
  <c r="AR116" i="1"/>
  <c r="AX116" i="1" s="1"/>
  <c r="S120" i="1"/>
  <c r="U115" i="1"/>
  <c r="U21" i="1" s="1"/>
  <c r="AR135" i="1"/>
  <c r="AX135" i="1" s="1"/>
  <c r="AR171" i="1"/>
  <c r="AX171" i="1" s="1"/>
  <c r="AR187" i="1"/>
  <c r="AX187" i="1" s="1"/>
  <c r="S197" i="1"/>
  <c r="S36" i="1" s="1"/>
  <c r="AK125" i="1"/>
  <c r="AU125" i="1" s="1"/>
  <c r="AR143" i="1"/>
  <c r="AX143" i="1" s="1"/>
  <c r="AR159" i="1"/>
  <c r="AX159" i="1" s="1"/>
  <c r="AR175" i="1"/>
  <c r="AX175" i="1" s="1"/>
  <c r="AR191" i="1"/>
  <c r="AX191" i="1" s="1"/>
  <c r="X120" i="1"/>
  <c r="AR121" i="1"/>
  <c r="AX121" i="1" s="1"/>
  <c r="X197" i="1"/>
  <c r="X36" i="1" s="1"/>
  <c r="AU55" i="1" l="1"/>
  <c r="S58" i="1"/>
  <c r="AO15" i="1"/>
  <c r="AO14" i="1" s="1"/>
  <c r="AL15" i="1"/>
  <c r="AL14" i="1" s="1"/>
  <c r="AG15" i="1"/>
  <c r="AG14" i="1" s="1"/>
  <c r="AN38" i="1"/>
  <c r="AN37" i="1" s="1"/>
  <c r="AO38" i="1"/>
  <c r="AO37" i="1" s="1"/>
  <c r="AN15" i="1"/>
  <c r="AN14" i="1" s="1"/>
  <c r="AJ15" i="1"/>
  <c r="AJ14" i="1" s="1"/>
  <c r="AF36" i="1"/>
  <c r="AF21" i="1"/>
  <c r="AP15" i="1"/>
  <c r="AP14" i="1" s="1"/>
  <c r="AG38" i="1"/>
  <c r="AG37" i="1" s="1"/>
  <c r="AP38" i="1"/>
  <c r="AP37" i="1" s="1"/>
  <c r="R15" i="1"/>
  <c r="AL38" i="1"/>
  <c r="AL37" i="1" s="1"/>
  <c r="AJ38" i="1"/>
  <c r="AJ37" i="1" s="1"/>
  <c r="AE38" i="1"/>
  <c r="AE37" i="1" s="1"/>
  <c r="AE15" i="1"/>
  <c r="AE14" i="1" s="1"/>
  <c r="AI15" i="1"/>
  <c r="AI14" i="1" s="1"/>
  <c r="T38" i="1"/>
  <c r="T37" i="1" s="1"/>
  <c r="AD38" i="1"/>
  <c r="AD37" i="1" s="1"/>
  <c r="AQ38" i="1"/>
  <c r="AQ37" i="1" s="1"/>
  <c r="U38" i="1"/>
  <c r="U37" i="1" s="1"/>
  <c r="T15" i="1"/>
  <c r="T14" i="1" s="1"/>
  <c r="AI38" i="1"/>
  <c r="AI37" i="1" s="1"/>
  <c r="AD15" i="1"/>
  <c r="AD14" i="1" s="1"/>
  <c r="R38" i="1"/>
  <c r="AQ15" i="1"/>
  <c r="AQ14" i="1" s="1"/>
  <c r="U15" i="1"/>
  <c r="U14" i="1" s="1"/>
  <c r="Z38" i="1"/>
  <c r="Z37" i="1" s="1"/>
  <c r="AB38" i="1"/>
  <c r="AB37" i="1" s="1"/>
  <c r="Y38" i="1"/>
  <c r="Y37" i="1" s="1"/>
  <c r="Z15" i="1"/>
  <c r="Z14" i="1" s="1"/>
  <c r="Y15" i="1"/>
  <c r="Y14" i="1" s="1"/>
  <c r="AB15" i="1"/>
  <c r="AB14" i="1" s="1"/>
  <c r="AA38" i="1"/>
  <c r="AA37" i="1" s="1"/>
  <c r="AA15" i="1"/>
  <c r="AA14" i="1" s="1"/>
  <c r="AX59" i="1"/>
  <c r="AR58" i="1"/>
  <c r="AX58" i="1" s="1"/>
  <c r="V17" i="1"/>
  <c r="V15" i="1" s="1"/>
  <c r="V14" i="1" s="1"/>
  <c r="V38" i="1"/>
  <c r="V37" i="1" s="1"/>
  <c r="AH17" i="1"/>
  <c r="AM17" i="1"/>
  <c r="AM15" i="1" s="1"/>
  <c r="AM14" i="1" s="1"/>
  <c r="AM38" i="1"/>
  <c r="AM37" i="1" s="1"/>
  <c r="AF17" i="1"/>
  <c r="AF38" i="1"/>
  <c r="AC17" i="1"/>
  <c r="AC15" i="1" s="1"/>
  <c r="AC38" i="1"/>
  <c r="AC197" i="1"/>
  <c r="R197" i="1"/>
  <c r="R36" i="1" s="1"/>
  <c r="AX111" i="1"/>
  <c r="J14" i="1"/>
  <c r="K14" i="1"/>
  <c r="AX63" i="1"/>
  <c r="S55" i="1"/>
  <c r="AR120" i="1"/>
  <c r="AX120" i="1" s="1"/>
  <c r="S115" i="1"/>
  <c r="S21" i="1" s="1"/>
  <c r="AR30" i="1"/>
  <c r="AX30" i="1" s="1"/>
  <c r="I14" i="1"/>
  <c r="AR16" i="1"/>
  <c r="AX16" i="1" s="1"/>
  <c r="AR39" i="1"/>
  <c r="AX39" i="1" s="1"/>
  <c r="AH125" i="1"/>
  <c r="AR125" i="1" s="1"/>
  <c r="AX125" i="1" s="1"/>
  <c r="AK123" i="1"/>
  <c r="AU123" i="1" s="1"/>
  <c r="X115" i="1"/>
  <c r="W109" i="1"/>
  <c r="W18" i="1" s="1"/>
  <c r="W15" i="1" s="1"/>
  <c r="W14" i="1" s="1"/>
  <c r="S111" i="1"/>
  <c r="AR22" i="1"/>
  <c r="AX22" i="1" s="1"/>
  <c r="W38" i="1" l="1"/>
  <c r="W37" i="1" s="1"/>
  <c r="R14" i="1"/>
  <c r="AF37" i="1"/>
  <c r="AF15" i="1"/>
  <c r="AU17" i="1"/>
  <c r="R37" i="1"/>
  <c r="AC36" i="1"/>
  <c r="AC14" i="1" s="1"/>
  <c r="AC37" i="1"/>
  <c r="X21" i="1"/>
  <c r="X15" i="1" s="1"/>
  <c r="X14" i="1" s="1"/>
  <c r="X38" i="1"/>
  <c r="X37" i="1" s="1"/>
  <c r="S17" i="1"/>
  <c r="AR55" i="1"/>
  <c r="AX55" i="1" s="1"/>
  <c r="AH123" i="1"/>
  <c r="AK115" i="1"/>
  <c r="AU115" i="1" s="1"/>
  <c r="S109" i="1"/>
  <c r="S38" i="1" s="1"/>
  <c r="S37" i="1" s="1"/>
  <c r="AF14" i="1" l="1"/>
  <c r="AR109" i="1"/>
  <c r="AX109" i="1" s="1"/>
  <c r="S18" i="1"/>
  <c r="S15" i="1" s="1"/>
  <c r="S14" i="1" s="1"/>
  <c r="AK21" i="1"/>
  <c r="AK38" i="1"/>
  <c r="AR17" i="1"/>
  <c r="AX17" i="1" s="1"/>
  <c r="AR123" i="1"/>
  <c r="AX123" i="1" s="1"/>
  <c r="AH115" i="1"/>
  <c r="AK15" i="1" l="1"/>
  <c r="AU21" i="1"/>
  <c r="AU38" i="1"/>
  <c r="AR115" i="1"/>
  <c r="AX115" i="1" s="1"/>
  <c r="AH21" i="1"/>
  <c r="AH15" i="1" s="1"/>
  <c r="AH38" i="1"/>
  <c r="AR18" i="1"/>
  <c r="AX18" i="1" s="1"/>
  <c r="AR21" i="1" l="1"/>
  <c r="AX21" i="1" s="1"/>
  <c r="AU15" i="1"/>
  <c r="AR38" i="1"/>
  <c r="AX38" i="1" s="1"/>
  <c r="AR15" i="1"/>
  <c r="AX15" i="1" s="1"/>
  <c r="AU198" i="1"/>
  <c r="AR198" i="1"/>
  <c r="AX198" i="1" s="1"/>
  <c r="AH198" i="1"/>
  <c r="AX37" i="1"/>
  <c r="AU197" i="1"/>
  <c r="AU199" i="1"/>
  <c r="AK37" i="1"/>
  <c r="AU37" i="1"/>
  <c r="AX197" i="1"/>
  <c r="AU36" i="1"/>
  <c r="AR197" i="1"/>
  <c r="AX199" i="1"/>
  <c r="AR36" i="1"/>
  <c r="AX36" i="1"/>
  <c r="AR199" i="1"/>
  <c r="AH37" i="1"/>
  <c r="AR37" i="1"/>
  <c r="AH197" i="1"/>
  <c r="AH36" i="1"/>
  <c r="AH14" i="1"/>
  <c r="AR14" i="1"/>
  <c r="AX14" i="1"/>
  <c r="AH199" i="1"/>
  <c r="AK199" i="1"/>
  <c r="AK197" i="1"/>
  <c r="AK36" i="1"/>
  <c r="AK14" i="1"/>
  <c r="AU14" i="1"/>
</calcChain>
</file>

<file path=xl/sharedStrings.xml><?xml version="1.0" encoding="utf-8"?>
<sst xmlns="http://schemas.openxmlformats.org/spreadsheetml/2006/main" count="36192" uniqueCount="807">
  <si>
    <t>Форма 2. План финансирования капитальных вложений по инвестиционным проектам</t>
  </si>
  <si>
    <r>
      <t xml:space="preserve">Инвестиционная программа </t>
    </r>
    <r>
      <rPr>
        <i/>
        <u/>
        <sz val="14"/>
        <color theme="1"/>
        <rFont val="Times New Roman"/>
        <family val="1"/>
        <charset val="204"/>
      </rPr>
      <t>Общество с органиченной отвественностью "Якутская электросетевая компания" (ООО "ЯЭСК")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</si>
  <si>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</si>
  <si>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</si>
  <si>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</si>
  <si>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</si>
  <si>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</si>
  <si>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</si>
  <si>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</si>
  <si>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</si>
  <si>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</si>
  <si>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01.01.года 
2019,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</si>
  <si>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</si>
  <si>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</si>
  <si>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</si>
  <si>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года (2019)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</si>
  <si>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</si>
  <si>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</si>
  <si>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</si>
  <si>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</si>
  <si>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</si>
  <si>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</si>
  <si>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</si>
  <si>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</si>
  <si>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</si>
  <si>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</si>
  <si>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</si>
  <si>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</si>
  <si>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 xml:space="preserve">План 
на 01.01.2019 года </t>
  </si>
  <si>
    <t>План 
на 01.01.2019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</si>
  <si>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</si>
  <si>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</si>
  <si>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</si>
  <si>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</si>
  <si>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</si>
  <si>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0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</si>
  <si>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</si>
  <si>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</si>
  <si>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</si>
  <si>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</si>
  <si>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</si>
  <si>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</si>
  <si>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</si>
  <si>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</si>
  <si>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</si>
  <si>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</si>
  <si>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</si>
  <si>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</si>
  <si>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</si>
  <si>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</si>
  <si>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Приобретение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</si>
  <si>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</si>
  <si>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</si>
  <si>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</si>
  <si>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</si>
  <si>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</si>
  <si>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</si>
  <si>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</si>
  <si>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</si>
  <si>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</si>
  <si>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</si>
  <si>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</si>
  <si>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</si>
  <si>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</si>
  <si>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</si>
  <si>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</si>
  <si>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</si>
  <si>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</si>
  <si>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</si>
  <si>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</si>
  <si>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</si>
  <si>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</si>
  <si>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</si>
  <si>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</si>
  <si>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</si>
  <si>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Покупка земельных участков для целей реализации инвестиционных проектов, всего, в том числе:</t>
  </si>
  <si>
    <t>0.3.5</t>
  </si>
  <si>
    <t>0.4</t>
  </si>
  <si>
    <t>1</t>
  </si>
  <si>
    <t>Республика Саха (Якутия)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</si>
  <si>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</si>
  <si>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</si>
  <si>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</si>
  <si>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</si>
  <si>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</si>
  <si>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</si>
  <si>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</si>
  <si>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</si>
  <si>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</si>
  <si>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</si>
  <si>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</si>
  <si>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</si>
  <si>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</si>
  <si>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</si>
  <si>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</si>
  <si>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</si>
  <si>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</si>
  <si>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</si>
  <si>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</si>
  <si>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</si>
  <si>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</si>
  <si>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</si>
  <si>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</si>
  <si>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</si>
  <si>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</si>
  <si>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</si>
  <si>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</si>
  <si>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</si>
  <si>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</si>
  <si>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</si>
  <si>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</si>
  <si>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</si>
  <si>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</si>
  <si>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</si>
  <si>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</si>
  <si>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</si>
  <si>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</si>
  <si>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1.1.2.2.1</t>
  </si>
  <si>
    <t>J_001</t>
  </si>
  <si>
    <t>Н</t>
  </si>
  <si>
    <t>1.1.2.2.2</t>
  </si>
  <si>
    <t>L_001</t>
  </si>
  <si>
    <t>1.1.2.2.3</t>
  </si>
  <si>
    <t>L_002</t>
  </si>
  <si>
    <t>1.1.2.2.4</t>
  </si>
  <si>
    <t>ПС Районная. Замена терминалов защиты и управления вводных ячеек КРУ-10кВ SPAC800 на SPAC810 (3шт.).</t>
  </si>
  <si>
    <t>L_003</t>
  </si>
  <si>
    <t>1.1.2.2.5</t>
  </si>
  <si>
    <t>ПС Районная. Панель №29 СВ-220. Замена терминалов REL511 v.2.3 на REL670 v.2.2. (2 шт.)</t>
  </si>
  <si>
    <t>J_002</t>
  </si>
  <si>
    <t>1.1.2.2.6</t>
  </si>
  <si>
    <t>ПС Районная. Панель №24. Замена устройств передачи ВЧ-сигналов Л201, Л202 ETL581 на ETL681 (2шт.)</t>
  </si>
  <si>
    <t>M_001</t>
  </si>
  <si>
    <t>1.1.2.2.7</t>
  </si>
  <si>
    <t>ПС Районная. Замена терминалов защиты трансформаторов напряжения КРУ-10 кВ SPAC804 на SPAC810 (2 шт.)</t>
  </si>
  <si>
    <t>M_002</t>
  </si>
  <si>
    <t>1.1.2.2.8</t>
  </si>
  <si>
    <t>ПС Районная. Панель №19 Л212. Замена терминалов REL511 v.2.5 на REL670 v.2.2. (2 шт.)</t>
  </si>
  <si>
    <t>M_003</t>
  </si>
  <si>
    <t>1.1.2.2.9</t>
  </si>
  <si>
    <t>ПС Районная. Панель №20 Л202. Замена терминалов REL511 v.2.5 на REL670 v.2.2. (2 шт.)</t>
  </si>
  <si>
    <t>M_004</t>
  </si>
  <si>
    <t>1.1.2.2.10</t>
  </si>
  <si>
    <t>ПС Районная. Панель №39 рез. защиты Л222. Замена терминала REL511 v.2.5 на REL670 v.2.2. (1 шт.)</t>
  </si>
  <si>
    <t>M_005</t>
  </si>
  <si>
    <t>1.1.2.2.11</t>
  </si>
  <si>
    <t>ПС Районная. Панель №36 рез. защиты Л241. Замена терминала REL511 v.2.5 на REL670 v.2.2. (1 шт.)</t>
  </si>
  <si>
    <t>M_006</t>
  </si>
  <si>
    <t>1.1.2.2.12</t>
  </si>
  <si>
    <t>ПС Районная. Панель №38. Замена терминала БЭ2704.031 и приемопередатчика ПВЗУ-Е (Л222).</t>
  </si>
  <si>
    <t>M_007</t>
  </si>
  <si>
    <t>1.1.2.2.13</t>
  </si>
  <si>
    <t>ПС Районная. Замена терминалов защиты отходящих ячеек 1С КРУ-10кВ SPAC800 на SPAC810Л (4 шт.).</t>
  </si>
  <si>
    <t>N_001</t>
  </si>
  <si>
    <t>1.1.2.2.14</t>
  </si>
  <si>
    <t>ПС Районная. Панель №79 Л137. Замена терминала REL511 v.2.5 на REL670 v.2.2. (1 шт.)</t>
  </si>
  <si>
    <t>N_002</t>
  </si>
  <si>
    <t>1.1.2.2.15</t>
  </si>
  <si>
    <t>ПС Районная. Панель №80 Л138. Замена терминала REL511 v.2.5 на REL670 v.2.2. (1 шт.)</t>
  </si>
  <si>
    <t>N_003</t>
  </si>
  <si>
    <t>1.1.2.2.16</t>
  </si>
  <si>
    <t>ПС Районная. Панель №71 СВ-110. Замена терминала REL511 v.2.3 на REL670 v.2.2. (1 шт.)</t>
  </si>
  <si>
    <t>N_004</t>
  </si>
  <si>
    <t>1.1.2.2.17</t>
  </si>
  <si>
    <t>ПС Районная. Панель №68 Л135. Замена терминала REL511 v.2.5 на REL670 v.2.2. (1 шт.)</t>
  </si>
  <si>
    <t>L_004</t>
  </si>
  <si>
    <t>1.1.2.2.18</t>
  </si>
  <si>
    <t>ПС Районная. Панель №69 Л136. Замена терминала REL511 v.2.3 на REL670 v.2.2. (1 шт.)</t>
  </si>
  <si>
    <t>L_005</t>
  </si>
  <si>
    <t>1.1.2.2.19</t>
  </si>
  <si>
    <t>ПС Районная. Панель №72 ОВ-110. Замена терминалов REL511 v.2.3 на REL670 v.2.2. (2 шт.)</t>
  </si>
  <si>
    <t>L_006</t>
  </si>
  <si>
    <t>1.1.2.2.20</t>
  </si>
  <si>
    <t>ПС Районная. Панель №15 замена терминала дифференциальной защиты 2ЛТ SPAD346C2 на SPAC810T (1 шт.)</t>
  </si>
  <si>
    <t>L_007</t>
  </si>
  <si>
    <t>1.1.2.2.21</t>
  </si>
  <si>
    <t>ПС Районная. Панель №27. Замена устройств передачи ВЧ-сигналов Л211, Л212 ETL541 на ETL641 (2шт.)</t>
  </si>
  <si>
    <t>M_008</t>
  </si>
  <si>
    <t>1.1.2.2.22</t>
  </si>
  <si>
    <t>ПС Районная. Панель №16 замена терминала дифференциальной защиты 1ЛТ SPAD346C2 на SPAC810T (1 шт.)</t>
  </si>
  <si>
    <t>N_005</t>
  </si>
  <si>
    <t>1.1.2.2.23</t>
  </si>
  <si>
    <t>ПС Районная. Панель №40. Рез. защиты Л221. Замена терминала REL511 v.2.5 на REL670 v.2.2. (1 шт.)</t>
  </si>
  <si>
    <t>N_006</t>
  </si>
  <si>
    <t>1.1.2.2.24</t>
  </si>
  <si>
    <t>ПС Районная. Панель №41. Замена терминала БЭ2704.031 и приемопередатчика ПВЗУ-Е (Л222).</t>
  </si>
  <si>
    <t>N_007</t>
  </si>
  <si>
    <t>1.1.2.2.25</t>
  </si>
  <si>
    <t>ПС Районная. ОРУ-110. Замена трансформаторов тока яч.2,яч.4 типа ТФЗМ-110Б IVХЛ1 на ТГФМ-110 IVХЛ1 (элегазовые)(2 комплекта)</t>
  </si>
  <si>
    <t>N_008</t>
  </si>
  <si>
    <t>1.1.2.2.26</t>
  </si>
  <si>
    <t>ПС Районная. ОРУ-110. Замена трансформаторов тока яч.3,яч.7 типа ТФЗМ-110Б IVХЛ1 на ТГФМ-110 IVХЛ1 (элегазовые)(2 комплекта)</t>
  </si>
  <si>
    <t>N_009</t>
  </si>
  <si>
    <t>1.1.2.2.27</t>
  </si>
  <si>
    <t>ПС Районная. ОРУ-110. Замена трансформаторов тока яч.8,яч.9 типа ТФЗМ-110Б IVХЛ1 на ТГФМ-110 IVХЛ1 (элегазовые)(2 комплекта)</t>
  </si>
  <si>
    <t>N_010</t>
  </si>
  <si>
    <t>1.1.2.2.28</t>
  </si>
  <si>
    <t>ПС Районная. ОРУ-110. Замена трансформаторов тока яч.12,яч.13 типа ТФЗМ-110Б IVХЛ1 на ТГФМ-110 IVХЛ1 (элегазовые)(2 комплекта)</t>
  </si>
  <si>
    <t>N_011</t>
  </si>
  <si>
    <t>1.1.2.2.29</t>
  </si>
  <si>
    <t>ПС Районная. ОРУ-110. Замена трансформаторов напряжения 1СШ-110кВ, 2СШ-110кВ типа НКФ-110 II-ХЛ1 на СРВ-123 УХЛ1 (емкостные)(2 комплекта)</t>
  </si>
  <si>
    <t>L_008</t>
  </si>
  <si>
    <t>1.1.2.2.30</t>
  </si>
  <si>
    <t>ПС Районная. ОРУ-220 Реконструкция яч.6 и яч.7 замена выключателей ВМТ-220Б-25/1250 на HPL-245B1, и трансформаторов тока ТФЗМ-220Б на TG-245 УХЛ1</t>
  </si>
  <si>
    <t>M_009</t>
  </si>
  <si>
    <t>1.1.2.2.31</t>
  </si>
  <si>
    <t>ПС Районная. ОРУ-220 Реконструкция яч.8 и яч.10 замена выключателей ВМТ-220Б-25/1250 на HPL-245B1, и трансформаторов тока ТФЗМ-220Б на TG-245 УХЛ1</t>
  </si>
  <si>
    <t>M_010</t>
  </si>
  <si>
    <t>1.1.2.2.32</t>
  </si>
  <si>
    <t>ПС Районная. ОРУ-220 Реконструкция яч.11 и яч.12 замена выключателей ВМТ-220Б-25/1250 на HPL-245B1, и трансформаторов тока ТФЗМ-220Б на TG-245 УХЛ1</t>
  </si>
  <si>
    <t>M_011</t>
  </si>
  <si>
    <t>1.1.2.2.33</t>
  </si>
  <si>
    <t>ПС Районная. ОРУ-220 Реконструкция яч.9 и яч.13 замена выключателей ВМТ-220Б-25/1250 на HPL-245B1, и трансформаторов тока ТФЗМ-220Б на TG-245 УХЛ1</t>
  </si>
  <si>
    <t>N_012</t>
  </si>
  <si>
    <t>1.1.2.2.34</t>
  </si>
  <si>
    <t>ПС Районная. ОПУ Реконструкция щита оперативного постоянного тока</t>
  </si>
  <si>
    <t>L_009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</si>
  <si>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</si>
  <si>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</si>
  <si>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</si>
  <si>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</si>
  <si>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</si>
  <si>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</si>
  <si>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1.1.2.3.1</t>
  </si>
  <si>
    <t>Установка приборов учета, класс напряжения 0,22 (0,4) кВ, в том числе:</t>
  </si>
  <si>
    <t>1.1.2.3.2</t>
  </si>
  <si>
    <t>Установка приборов учета, класс напряжения 6 (10) кВ, всего, в том числе:</t>
  </si>
  <si>
    <t>1.1.2.3.3</t>
  </si>
  <si>
    <t>Установка приборов учета, класс напряжения 35 кВ, всего, в том числе:</t>
  </si>
  <si>
    <t>1.1.2.3.4</t>
  </si>
  <si>
    <t>Установка приборов учета, класс напряжения 110 кВ и выше, всего, в том числе:</t>
  </si>
  <si>
    <t>1.1.2.3.5</t>
  </si>
  <si>
    <t>Включение приборов учета в систему сбора и передачи данных, класс напряжения 0,22 (0,4) кВ, всего, в том числе:</t>
  </si>
  <si>
    <t>1.1.2.3.6</t>
  </si>
  <si>
    <t>Включение приборов учета в систему сбора и передачи данных, класс напряжения 6 (10) кВ, всего, в том числе:</t>
  </si>
  <si>
    <t>1.1.2.3.7</t>
  </si>
  <si>
    <t>Включение приборов учета в систему сбора и передачи данных, класс напряжения 35 кВ, всего, в том числе:</t>
  </si>
  <si>
    <t>1.1.2.3.8</t>
  </si>
  <si>
    <t>Включение приборов учета в систему сбора и передачи данных, класс напряжения 110 кВ и выше, всего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</si>
  <si>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</si>
  <si>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</si>
  <si>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</si>
  <si>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</si>
  <si>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</si>
  <si>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</si>
  <si>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</si>
  <si>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</si>
  <si>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</si>
  <si>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</si>
  <si>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</si>
  <si>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</si>
  <si>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1.1.3.2.1</t>
  </si>
  <si>
    <t xml:space="preserve">Приобретение проектно-сметной документации строительства новой ВЛ-220 кВ Мирный–Сунтар–Нюрба с подстанциями 220 кВ "Сунтар" и Нюрба" (3-й и 4-й пусковые комплексы) </t>
  </si>
  <si>
    <t>J_006</t>
  </si>
  <si>
    <t>1.1.4</t>
  </si>
  <si>
    <t>Прочее новое строительство объектов электросетевого хозяйства, всего, в том числе:</t>
  </si>
  <si>
    <t>1.1.5</t>
  </si>
  <si>
    <t>1.1.6</t>
  </si>
  <si>
    <t>Прочие инвестиционные проекты, всего, в том числе:</t>
  </si>
  <si>
    <t>1.1.6.1</t>
  </si>
  <si>
    <t>Автотранспорт и дорожно-строительная техника:</t>
  </si>
  <si>
    <t>1.1.6.2</t>
  </si>
  <si>
    <t>Электротехническое и энергетическое оборудование:</t>
  </si>
  <si>
    <t>1.1.6.2.35</t>
  </si>
  <si>
    <t>Создание (реконструкция) системы релейной защиты и автоматики ПС Районная</t>
  </si>
  <si>
    <t>K_001</t>
  </si>
  <si>
    <t>1.1.6.3</t>
  </si>
  <si>
    <t>Вентиляционное, отопительное и насосное оборудование</t>
  </si>
  <si>
    <t>1.1.6.4</t>
  </si>
  <si>
    <t>Гаражное, компрессорное оборудование, электро- и пневмоинструмент, станки</t>
  </si>
  <si>
    <t>1.1.6.4.1</t>
  </si>
  <si>
    <t>ПС Районная. Пресс гидравлический помповый ПГ-100 тонн КВТ, Помпа гидравлическая ручная одностороннего действия с увеличенным объемом маслобака ПМР-7020-K2, матрицы А-44, А-45, А46</t>
  </si>
  <si>
    <t>J_003</t>
  </si>
  <si>
    <t>1.1.6.4.2</t>
  </si>
  <si>
    <t>ПС Районная. Установка для обработки трансформаторного масла УВМ 10-10 Л У1</t>
  </si>
  <si>
    <t>M_012</t>
  </si>
  <si>
    <t>1.1.6.5</t>
  </si>
  <si>
    <t>Оборудование автоматизации, ИТ и связи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</si>
  <si>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</si>
  <si>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</si>
  <si>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</si>
  <si>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</si>
  <si>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</si>
  <si>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</si>
  <si>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</si>
  <si>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</si>
  <si>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</si>
  <si>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</si>
  <si>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</si>
  <si>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</si>
  <si>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</si>
  <si>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</si>
  <si>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</si>
  <si>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</si>
  <si>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</si>
  <si>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</si>
  <si>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</si>
  <si>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</si>
  <si>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</si>
  <si>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</si>
  <si>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</si>
  <si>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</si>
  <si>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</si>
  <si>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</si>
  <si>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</si>
  <si>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</si>
  <si>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</si>
  <si>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</si>
  <si>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</si>
  <si>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</si>
  <si>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</si>
  <si>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</si>
  <si>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</si>
  <si>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</si>
  <si>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</si>
  <si>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</si>
  <si>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</si>
  <si>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</si>
  <si>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</si>
  <si>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</si>
  <si>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</si>
  <si>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</si>
  <si>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</si>
  <si>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</si>
  <si>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</si>
  <si>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</si>
  <si>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</si>
  <si>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</si>
  <si>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</si>
  <si>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</si>
  <si>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</si>
  <si>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</si>
  <si>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</si>
  <si>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</si>
  <si>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</si>
  <si>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</si>
  <si>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</si>
  <si>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</si>
  <si>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</si>
  <si>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</si>
  <si>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</si>
  <si>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</si>
  <si>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</si>
  <si>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</si>
  <si>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</si>
  <si>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</si>
  <si>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</si>
  <si>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</si>
  <si>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</si>
  <si>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</si>
  <si>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</si>
  <si>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</si>
  <si>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</si>
  <si>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</si>
  <si>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</si>
  <si>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</si>
  <si>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</si>
  <si>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</si>
  <si>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</si>
  <si>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</si>
  <si>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</si>
  <si>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</si>
  <si>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</si>
  <si>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</si>
  <si>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 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</si>
  <si>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</si>
  <si>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</si>
  <si>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</si>
  <si>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</si>
  <si>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</si>
  <si>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</si>
  <si>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</si>
  <si>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</si>
  <si>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</si>
  <si>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</si>
  <si>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</si>
  <si>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</si>
  <si>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</si>
  <si>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</si>
  <si>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</si>
  <si>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1.4.2.</t>
  </si>
  <si>
    <t>Строительство холодного склада</t>
  </si>
  <si>
    <t>J_004</t>
  </si>
  <si>
    <t>1.4.3.</t>
  </si>
  <si>
    <t>Строительство рабочего комбината</t>
  </si>
  <si>
    <t>J_005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</si>
  <si>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</si>
  <si>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</si>
  <si>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</si>
  <si>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</si>
  <si>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Общество с ограниченной ответственностью "Якутская электросетевая компания" (ООО "ЯЭСК")</t>
  </si>
  <si>
    <t>полное наименование субъекта электроэнергетики</t>
  </si>
  <si>
    <t>Форма 3. План освоения капитальных вложений по инвестиционным проектам</t>
  </si>
  <si>
    <t xml:space="preserve"> реквизиты решения органа исполнительной власти, утвердившего инвестиционную программу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</si>
  <si>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</si>
  <si>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</si>
  <si>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</si>
  <si>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</si>
  <si>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01.01.2018 года,
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</si>
  <si>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</si>
  <si>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</si>
  <si>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2019 года 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</si>
  <si>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</si>
  <si>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</si>
  <si>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 на 01.01.2019 года</t>
  </si>
  <si>
    <t xml:space="preserve">2020 год </t>
  </si>
  <si>
    <t xml:space="preserve">2021 год </t>
  </si>
  <si>
    <t xml:space="preserve">2022 год </t>
  </si>
  <si>
    <t xml:space="preserve">2023 год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</si>
  <si>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</si>
  <si>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</si>
  <si>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</si>
  <si>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</si>
  <si>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</si>
  <si>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</si>
  <si>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</si>
  <si>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29.9</t>
  </si>
  <si>
    <t>29.10</t>
  </si>
  <si>
    <t>Инвестиционная программа Общество с ограниченной ответственностью "Якутская электросетевая компания" (ООО "ЯЭСК")</t>
  </si>
  <si>
    <t>Утвержденные плановые значения показателей приведены в соответствии с   ____________________________________________</t>
  </si>
  <si>
    <t>реквизиты решения органа исполнительной власти, утвердившего инвестиционную программу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</si>
  <si>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</si>
  <si>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</si>
  <si>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</si>
  <si>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</si>
  <si>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</si>
  <si>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</si>
  <si>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</si>
  <si>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</si>
  <si>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</si>
  <si>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</si>
  <si>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</si>
  <si>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</si>
  <si>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</si>
  <si>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</si>
  <si>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</si>
  <si>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</si>
  <si>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</t>
  </si>
  <si>
    <t>Иные инвестиционные проекты, всего</t>
  </si>
  <si>
    <t>Технологическое присоединение энергопринимающих устройств потребителей свыше 150 кВт, всего</t>
  </si>
  <si>
    <t>1.1.2.1.2.1</t>
  </si>
  <si>
    <t>1.1.2.1.2.2</t>
  </si>
  <si>
    <t>1.1.2.1.2.3</t>
  </si>
  <si>
    <t>1.1.2.1.2.4</t>
  </si>
  <si>
    <t>1.1.2.1.2.5</t>
  </si>
  <si>
    <t>1.1.2.1.2.6</t>
  </si>
  <si>
    <t>1.1.2.1.2.7</t>
  </si>
  <si>
    <t>1.1.2.1.2.8</t>
  </si>
  <si>
    <t>1.1.2.1.2.9</t>
  </si>
  <si>
    <t>1.1.2.1.2.10</t>
  </si>
  <si>
    <t>1.1.2.1.2.11</t>
  </si>
  <si>
    <t>1.1.2.1.2.12</t>
  </si>
  <si>
    <t>1.1.2.1.2.13</t>
  </si>
  <si>
    <t>1.1.2.1.2.14</t>
  </si>
  <si>
    <t>1.1.2.1.2.15</t>
  </si>
  <si>
    <t>1.1.2.1.2.16</t>
  </si>
  <si>
    <t>1.1.2.1.2.17</t>
  </si>
  <si>
    <t>1.1.2.1.2.18</t>
  </si>
  <si>
    <t>1.1.2.1.2.19</t>
  </si>
  <si>
    <t>1.1.2.1.2.20</t>
  </si>
  <si>
    <t>1.1.2.1.2.21</t>
  </si>
  <si>
    <t>1.1.2.1.2.22</t>
  </si>
  <si>
    <t>1.1.2.1.2.23</t>
  </si>
  <si>
    <t>1.1.2.1.2.24</t>
  </si>
  <si>
    <t>1.1.2.1.2.25</t>
  </si>
  <si>
    <t>1.1.2.1.2.26</t>
  </si>
  <si>
    <t>1.1.2.1.2.27</t>
  </si>
  <si>
    <t>1.1.2.1.2.28</t>
  </si>
  <si>
    <t>1.1.2.1.2.29</t>
  </si>
  <si>
    <t>1.1.2.1.2.30</t>
  </si>
  <si>
    <t>1.1.2.1.2.31</t>
  </si>
  <si>
    <t>1.1.2.1.2.32</t>
  </si>
  <si>
    <t>1.1.2.1.2.33</t>
  </si>
  <si>
    <t>1.1.2.1.2.34</t>
  </si>
  <si>
    <t>1.1.6.2.1</t>
  </si>
  <si>
    <t>1.2.4.1</t>
  </si>
  <si>
    <t>город Якутск</t>
  </si>
  <si>
    <t>Иные инвестиционные проекты, всего, в том числе:</t>
  </si>
  <si>
    <t>План 2020</t>
  </si>
  <si>
    <t>План 2021</t>
  </si>
  <si>
    <t>Форма 1.Перечень инвестиционных проектов на 2022</t>
  </si>
  <si>
    <t>План 2022</t>
  </si>
  <si>
    <t>Приложение № 2</t>
  </si>
  <si>
    <t>Форма 1.Перечень инвестиционных проектов на 2023</t>
  </si>
  <si>
    <t>План 2023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</si>
  <si>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</si>
  <si>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2019 году</t>
  </si>
  <si>
    <t>2020 год</t>
  </si>
  <si>
    <t>2021 год</t>
  </si>
  <si>
    <t>2022 год</t>
  </si>
  <si>
    <t>2023 год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</si>
  <si>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</si>
  <si>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</si>
  <si>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</si>
  <si>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</si>
  <si>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</si>
  <si>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</si>
  <si>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</si>
  <si>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</si>
  <si>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</si>
  <si>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6.2.1</t>
  </si>
  <si>
    <t>6.2.2</t>
  </si>
  <si>
    <t>6.2.3</t>
  </si>
  <si>
    <t>6.2.4</t>
  </si>
  <si>
    <t>6.2.5</t>
  </si>
  <si>
    <t>6.2.6</t>
  </si>
  <si>
    <t>6.2.7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</si>
  <si>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</si>
  <si>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</si>
  <si>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</si>
  <si>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</si>
  <si>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</si>
  <si>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</si>
  <si>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</si>
  <si>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</si>
  <si>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</si>
  <si>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</si>
  <si>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</si>
  <si>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</si>
  <si>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</si>
  <si>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</si>
  <si>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9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</si>
  <si>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</si>
  <si>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</si>
  <si>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</si>
  <si>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</si>
  <si>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</si>
  <si>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</si>
  <si>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</si>
  <si>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</si>
  <si>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</si>
  <si>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</si>
  <si>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</si>
  <si>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</si>
  <si>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</si>
  <si>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</si>
  <si>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</si>
  <si>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</si>
  <si>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</si>
  <si>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</si>
  <si>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</si>
  <si>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</si>
  <si>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</si>
  <si>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</si>
  <si>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</si>
  <si>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</si>
  <si>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</si>
  <si>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</si>
  <si>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</si>
  <si>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</si>
  <si>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</si>
  <si>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</si>
  <si>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</si>
  <si>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</si>
  <si>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</si>
  <si>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</si>
  <si>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</si>
  <si>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</si>
  <si>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</si>
  <si>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</si>
  <si>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</si>
  <si>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1.1.2.4.2.1</t>
  </si>
  <si>
    <t>1.1.2.4.2.2</t>
  </si>
  <si>
    <t>1.1.2.4.2.3</t>
  </si>
  <si>
    <t>1.1.2.4.2.4</t>
  </si>
  <si>
    <t>1.1.2.4.2.5</t>
  </si>
  <si>
    <t>1.1.2.4.2.6</t>
  </si>
  <si>
    <t>1.1.2.4.2.7</t>
  </si>
  <si>
    <t>1.1.2.4.2.8</t>
  </si>
  <si>
    <t>1.1.2.4.2.9</t>
  </si>
  <si>
    <t>1.1.2.4.2.10</t>
  </si>
  <si>
    <t>1.1.2.4.2.11</t>
  </si>
  <si>
    <t>1.1.2.4.2.12</t>
  </si>
  <si>
    <t>1.1.2.4.2.13</t>
  </si>
  <si>
    <t>1.1.2.4.2.14</t>
  </si>
  <si>
    <t>1.1.2.4.2.15</t>
  </si>
  <si>
    <t>1.1.2.4.2.16</t>
  </si>
  <si>
    <t>1.1.2.4.2.17</t>
  </si>
  <si>
    <t>1.1.2.4.2.18</t>
  </si>
  <si>
    <t>1.1.2.4.2.19</t>
  </si>
  <si>
    <t>1.1.2.4.2.20</t>
  </si>
  <si>
    <t>1.1.2.4.2.21</t>
  </si>
  <si>
    <t>1.1.2.4.2.22</t>
  </si>
  <si>
    <t>1.1.2.4.2.23</t>
  </si>
  <si>
    <t>1.1.2.4.2.24</t>
  </si>
  <si>
    <t>1.1.2.4.2.25</t>
  </si>
  <si>
    <t>1.1.2.4.2.26</t>
  </si>
  <si>
    <t>1.1.2.4.2.27</t>
  </si>
  <si>
    <t>1.1.2.4.2.28</t>
  </si>
  <si>
    <t>1.1.2.4.2.29</t>
  </si>
  <si>
    <t>1.1.2.4.2.30</t>
  </si>
  <si>
    <t>1.1.2.4.2.31</t>
  </si>
  <si>
    <t>1.1.2.4.2.32</t>
  </si>
  <si>
    <t>1.1.2.4.2.33</t>
  </si>
  <si>
    <t>1.1.2.4.2.34</t>
  </si>
  <si>
    <t>Приложение № 5.1.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</si>
  <si>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</si>
  <si>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</si>
  <si>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</si>
  <si>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</si>
  <si>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Утвержденный план</t>
  </si>
  <si>
    <t>Квартал</t>
  </si>
  <si>
    <t>Т/с, км</t>
  </si>
  <si>
    <t xml:space="preserve">
Т/с, км</t>
  </si>
  <si>
    <t>км КЛ</t>
  </si>
  <si>
    <t>линейные ячейки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</si>
  <si>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</si>
  <si>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</si>
  <si>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</si>
  <si>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</si>
  <si>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</si>
  <si>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</si>
  <si>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</si>
  <si>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</si>
  <si>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</si>
  <si>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</si>
  <si>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</si>
  <si>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</si>
  <si>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</si>
  <si>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</si>
  <si>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</si>
  <si>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</si>
  <si>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</si>
  <si>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</si>
  <si>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</si>
  <si>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</si>
  <si>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</si>
  <si>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</si>
  <si>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</si>
  <si>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</si>
  <si>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</si>
  <si>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</si>
  <si>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</si>
  <si>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</si>
  <si>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Приложение № 6</t>
  </si>
  <si>
    <t>Утвержденный план
года 2020</t>
  </si>
  <si>
    <t>Утвержденный план
года 2021</t>
  </si>
  <si>
    <t>Утвержденный план
года 2022</t>
  </si>
  <si>
    <t>Утвержденный план
года 2023</t>
  </si>
  <si>
    <t>Приложение №3</t>
  </si>
  <si>
    <t>Приложение № 1.2.</t>
  </si>
  <si>
    <t>Приложение № 1.3.</t>
  </si>
  <si>
    <t>4.2.</t>
  </si>
  <si>
    <t>4.3.</t>
  </si>
  <si>
    <t>5.1.</t>
  </si>
  <si>
    <t>5.2.</t>
  </si>
  <si>
    <t>6.1.</t>
  </si>
  <si>
    <t>6.2.</t>
  </si>
  <si>
    <t>6.3.</t>
  </si>
  <si>
    <t>7.1.</t>
  </si>
  <si>
    <t>7.2.</t>
  </si>
  <si>
    <t>7.3.</t>
  </si>
  <si>
    <t>Форма 1.Перечень инвестиционных проектов на 2020</t>
  </si>
  <si>
    <t>Форма 1.Перечень инвестиционных проектов на 2021</t>
  </si>
  <si>
    <t>12.1.</t>
  </si>
  <si>
    <t>12.2.</t>
  </si>
  <si>
    <t>14.</t>
  </si>
  <si>
    <t>16.1.</t>
  </si>
  <si>
    <t>16.2.</t>
  </si>
  <si>
    <t>16.3.</t>
  </si>
  <si>
    <t>16.4.</t>
  </si>
  <si>
    <t>17.</t>
  </si>
  <si>
    <t>17.1.</t>
  </si>
  <si>
    <t>17.2.</t>
  </si>
  <si>
    <t>17.3.</t>
  </si>
  <si>
    <t>17.4.</t>
  </si>
  <si>
    <t>18.</t>
  </si>
  <si>
    <t>18.1.</t>
  </si>
  <si>
    <t>18.2.</t>
  </si>
  <si>
    <t>18.3.</t>
  </si>
  <si>
    <t>18.4.</t>
  </si>
  <si>
    <t>19.1.</t>
  </si>
  <si>
    <t>19</t>
  </si>
  <si>
    <t>19.2.</t>
  </si>
  <si>
    <t>19.3.</t>
  </si>
  <si>
    <t>19.4.</t>
  </si>
  <si>
    <t>20</t>
  </si>
  <si>
    <t>20.1.</t>
  </si>
  <si>
    <t>20.2.</t>
  </si>
  <si>
    <t>20.3.</t>
  </si>
  <si>
    <t>20.4.</t>
  </si>
  <si>
    <t>21.</t>
  </si>
  <si>
    <t>21.1.</t>
  </si>
  <si>
    <t>21.2.</t>
  </si>
  <si>
    <t>21.3.</t>
  </si>
  <si>
    <t>21.4.</t>
  </si>
  <si>
    <t>9.1.</t>
  </si>
  <si>
    <t>9.2.</t>
  </si>
  <si>
    <t>9.3.</t>
  </si>
  <si>
    <t>9.4.</t>
  </si>
  <si>
    <t>15</t>
  </si>
  <si>
    <t>16</t>
  </si>
  <si>
    <t>17</t>
  </si>
  <si>
    <t>18</t>
  </si>
  <si>
    <t>5.3.8</t>
  </si>
  <si>
    <t>5.4.8</t>
  </si>
  <si>
    <t>1.1.1.1.3.1.</t>
  </si>
  <si>
    <t xml:space="preserve">ПС Районная. Техприсоединение Аэропорт Мирный </t>
  </si>
  <si>
    <t xml:space="preserve">ПС Районная. Модернизация  АСУ ТП "MICROSCADA" </t>
  </si>
  <si>
    <t>ПС Районная.  Модернизация терминалов ВЧ защит   ETL 600 (Л-201, Л-202, Л-211, Л-212)</t>
  </si>
  <si>
    <t>ПС Районная. Зарядно-выпрямительное оборудование типа МС1810 НРТ200/22 (2 ед.)</t>
  </si>
  <si>
    <t>1.1.2.2.35</t>
  </si>
  <si>
    <t xml:space="preserve">ПС Районная. Конденсаторы связи высокочастотные </t>
  </si>
  <si>
    <t>К_024</t>
  </si>
  <si>
    <t>1.1.2.4.2.35</t>
  </si>
  <si>
    <t>1.1.6.1.1</t>
  </si>
  <si>
    <t>Приобретение гусеничной техники (1 шт)</t>
  </si>
  <si>
    <t>К_009</t>
  </si>
  <si>
    <t>1.1.6.1.2</t>
  </si>
  <si>
    <t>Приобретение мини-погрузчика (1 шт)</t>
  </si>
  <si>
    <t>L_011</t>
  </si>
  <si>
    <t>1.1.6.1.3</t>
  </si>
  <si>
    <t>Приобретение легкового  автоммобиля повышенной проходимости (1 шт)</t>
  </si>
  <si>
    <t>К_027</t>
  </si>
  <si>
    <t>ПС Районная. Создание (реконструкция) системы релейной защиты и автоматики ПС Районная</t>
  </si>
  <si>
    <t>1.1.6.4.3</t>
  </si>
  <si>
    <t>Приобретение установки для испытания кабелей (1шт)</t>
  </si>
  <si>
    <t>К_002</t>
  </si>
  <si>
    <t>1.1.6.4.4</t>
  </si>
  <si>
    <t>Приобретение Вольтамперфазометра (1шт)</t>
  </si>
  <si>
    <t>К_003</t>
  </si>
  <si>
    <t>1.1.6.4.5</t>
  </si>
  <si>
    <t>Приобретение Устройства испытательное для релейной защиты (1шт)</t>
  </si>
  <si>
    <t>К_004</t>
  </si>
  <si>
    <t>1.1.6.4.6</t>
  </si>
  <si>
    <t>Приобретение Устройство испытательное для релейной защиты (1шт)</t>
  </si>
  <si>
    <t>К_018</t>
  </si>
  <si>
    <t>1.1.6.4.7</t>
  </si>
  <si>
    <t xml:space="preserve">Приобретение Приставки для устройства испытательное для релейной защиты (1шт) </t>
  </si>
  <si>
    <t>К_005</t>
  </si>
  <si>
    <t>1.1.6.4.8</t>
  </si>
  <si>
    <t>Приобретение Цифрового мультиметра(1шт)</t>
  </si>
  <si>
    <t>К_006</t>
  </si>
  <si>
    <t>1.1.6.4.9</t>
  </si>
  <si>
    <t xml:space="preserve"> Приобретение Измерителя параметров электроизоляции (цифровой мегаомметр)(1шт)</t>
  </si>
  <si>
    <t>К_007</t>
  </si>
  <si>
    <t>1.1.6.4.10</t>
  </si>
  <si>
    <t>Приобретение Тестера аккумуляторных батарей (1шт)</t>
  </si>
  <si>
    <t>К_008</t>
  </si>
  <si>
    <t>1.1.6.4.11</t>
  </si>
  <si>
    <t>Приобретение Многофункциональногокомплекса прогрузки первичным током, до 9,5 кА(1шт)</t>
  </si>
  <si>
    <t>К_025</t>
  </si>
  <si>
    <t>1.1.6.5.1</t>
  </si>
  <si>
    <t>Монтаж системы виденаблюдения на объекте ПС Районная\ (1шт)</t>
  </si>
  <si>
    <t>К_010</t>
  </si>
  <si>
    <t>1.1.6.5.2</t>
  </si>
  <si>
    <t>Приобретение Моноблоков (10 шт)</t>
  </si>
  <si>
    <t>К_013</t>
  </si>
  <si>
    <t>1.1.6.5.3</t>
  </si>
  <si>
    <t>Приобретение МФУ (1шт)</t>
  </si>
  <si>
    <t>К_014</t>
  </si>
  <si>
    <t>1.1.6.5.4</t>
  </si>
  <si>
    <t>Приобретение Шлюзов (2шт)</t>
  </si>
  <si>
    <t>К_015</t>
  </si>
  <si>
    <t>1.1.6.5.5</t>
  </si>
  <si>
    <t>Приобретение Спутникового телефона (1шт)</t>
  </si>
  <si>
    <t>К_016</t>
  </si>
  <si>
    <t>1.1.6.5.6</t>
  </si>
  <si>
    <t>Приобретение Сетевого хранилища (1шт)</t>
  </si>
  <si>
    <t>К_017</t>
  </si>
  <si>
    <t>К_012</t>
  </si>
  <si>
    <t>Факт</t>
  </si>
  <si>
    <t>1.1.6.5.7</t>
  </si>
  <si>
    <t>Приобретение Автоматрическаой метеостанции</t>
  </si>
  <si>
    <t>К_026</t>
  </si>
  <si>
    <t>Факт 2019</t>
  </si>
  <si>
    <t>К_001</t>
  </si>
  <si>
    <t>7.5.1</t>
  </si>
  <si>
    <t>7.5.2</t>
  </si>
  <si>
    <t>7.5.3</t>
  </si>
  <si>
    <t>7.5.4</t>
  </si>
  <si>
    <t>7.5.5</t>
  </si>
  <si>
    <t>7.5.6</t>
  </si>
  <si>
    <t>7.5.7</t>
  </si>
  <si>
    <t>7.7.1</t>
  </si>
  <si>
    <t>7.7.2</t>
  </si>
  <si>
    <t>7.7.3</t>
  </si>
  <si>
    <t>7.7.4</t>
  </si>
  <si>
    <t>7.7.5</t>
  </si>
  <si>
    <t>7.7.6</t>
  </si>
  <si>
    <t>7.7.7</t>
  </si>
  <si>
    <t>8.2.1</t>
  </si>
  <si>
    <t>8.2.2</t>
  </si>
  <si>
    <t>8.2.3</t>
  </si>
  <si>
    <t>8.2.4</t>
  </si>
  <si>
    <t>8.2.5</t>
  </si>
  <si>
    <t>8.2.6</t>
  </si>
  <si>
    <t>8.2.7</t>
  </si>
  <si>
    <t xml:space="preserve">В свзяи с заявкой нового потребителя Аэропорт Мирный </t>
  </si>
  <si>
    <t xml:space="preserve">Стоимость изменена согласно коммереческим предложениям поставщиков </t>
  </si>
  <si>
    <t xml:space="preserve">В свзяи с недостаточностью тарифного  финансирования в 2019 году </t>
  </si>
  <si>
    <t xml:space="preserve"> В связи с деффектовкой существующего </t>
  </si>
  <si>
    <t>Производственная необхъодимость</t>
  </si>
  <si>
    <t xml:space="preserve">В свзяи с ситауацией по распростронению короновируса, не было возможности принятия подрядчиков </t>
  </si>
  <si>
    <t>Приобретение Автоматрическаой метеостанции (1шт)</t>
  </si>
  <si>
    <t>Перенос строительства на 2022-2023 гг. Поставка в БУ в 2022 г.</t>
  </si>
  <si>
    <t>ПС Районная. Конденсаторы связи высокочастотные (2 шт)</t>
  </si>
  <si>
    <t>Утвержденные плановые значения показателей приведены в соответствии с_______________________________________________________</t>
  </si>
  <si>
    <t xml:space="preserve"> на 2021 год </t>
  </si>
  <si>
    <t>План принятия основных средств и нематериальных активов к бухгалтерскому учету на 2021 год</t>
  </si>
  <si>
    <t>Итого по корректировке
на 2021 год</t>
  </si>
  <si>
    <t>Приложение № 5.3.</t>
  </si>
  <si>
    <t>4 ячейки</t>
  </si>
  <si>
    <t>к приказу Министерства ЖКХ и Энергетики РС (Я) от "30" декабря 2020 г. №684-ОД</t>
  </si>
  <si>
    <t>Перечни инвестиционных проектов</t>
  </si>
  <si>
    <t>План ввода основных средств</t>
  </si>
  <si>
    <t>Форма 4. План принятия основных средств к бухгалтерскому учету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</si>
</sst>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\ _₽_-;\-* #,##0.00\ _₽_-;_-* &quot;-&quot;??\ _₽_-;_-@_-"/>
    <numFmt numFmtId="164" formatCode="_-* #,##0.00_-;\-* #,##0.00_-;_-* &quot;-&quot;??_-;_-@_-"/>
    <numFmt numFmtId="165" formatCode="#,##0_ ;\-#,##0\ "/>
    <numFmt numFmtId="166" formatCode="#,##0.00\ _₽"/>
    <numFmt numFmtId="167" formatCode="0.00;\-0.00;&quot;нд&quot;"/>
    <numFmt numFmtId="168" formatCode="0.00;[Red]0.00"/>
    <numFmt numFmtId="169" formatCode="_-* #,##0.00_р_._-;\-* #,##0.00_р_._-;_-* &quot;-&quot;??_р_._-;_-@_-"/>
    <numFmt numFmtId="170" formatCode="_-* #,##0.00\ _р_._-;\-* #,##0.00\ _р_._-;_-* &quot;-&quot;??\ _р_._-;_-@_-"/>
    <numFmt numFmtId="171" formatCode="0.000"/>
    <numFmt numFmtId="172" formatCode="_(* #,##0.00_);_(* \(#,##0.00\);_(* &quot;-&quot;??_);_(@_)"/>
    <numFmt numFmtId="173" formatCode="#.00;\-#.00;&quot;нд&quot;"/>
    <numFmt numFmtId="174" formatCode="0.0"/>
    <numFmt numFmtId="175" formatCode="0.00_ ;\-0.00\ "/>
    <numFmt numFmtId="176" formatCode="_-* #,##0_р_._-;\-* #,##0_р_._-;_-* &quot;-&quot;??_р_._-;_-@_-"/>
    <numFmt numFmtId="177" formatCode="#,##0.00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SimSun"/>
      <family val="2"/>
      <charset val="204"/>
    </font>
    <font>
      <sz val="10"/>
      <name val="Arial Cyr"/>
    </font>
    <font>
      <sz val="11"/>
      <name val="Arial"/>
      <family val="1"/>
    </font>
    <font>
      <sz val="12"/>
      <name val="Calibri"/>
      <family val="2"/>
      <charset val="204"/>
    </font>
    <font>
      <b/>
      <vertAlign val="superscript"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513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6" fillId="0" borderId="0"/>
    <xf numFmtId="165" fontId="3" fillId="0" borderId="0" applyFont="0" applyFill="0" applyBorder="0" applyAlignment="0" applyProtection="0"/>
    <xf numFmtId="0" fontId="3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38" fillId="0" borderId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20" fillId="8" borderId="14" applyNumberFormat="0" applyAlignment="0" applyProtection="0"/>
    <xf numFmtId="0" fontId="20" fillId="8" borderId="14" applyNumberFormat="0" applyAlignment="0" applyProtection="0"/>
    <xf numFmtId="0" fontId="21" fillId="21" borderId="15" applyNumberFormat="0" applyAlignment="0" applyProtection="0"/>
    <xf numFmtId="0" fontId="21" fillId="21" borderId="15" applyNumberFormat="0" applyAlignment="0" applyProtection="0"/>
    <xf numFmtId="0" fontId="22" fillId="21" borderId="14" applyNumberFormat="0" applyAlignment="0" applyProtection="0"/>
    <xf numFmtId="0" fontId="22" fillId="21" borderId="14" applyNumberFormat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9" applyNumberFormat="0" applyFill="0" applyAlignment="0" applyProtection="0"/>
    <xf numFmtId="0" fontId="26" fillId="0" borderId="19" applyNumberFormat="0" applyFill="0" applyAlignment="0" applyProtection="0"/>
    <xf numFmtId="0" fontId="27" fillId="22" borderId="20" applyNumberFormat="0" applyAlignment="0" applyProtection="0"/>
    <xf numFmtId="0" fontId="27" fillId="22" borderId="20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36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36" fillId="0" borderId="0"/>
    <xf numFmtId="0" fontId="3" fillId="0" borderId="0"/>
    <xf numFmtId="0" fontId="40" fillId="0" borderId="0"/>
    <xf numFmtId="0" fontId="3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24" borderId="21" applyNumberFormat="0" applyFont="0" applyAlignment="0" applyProtection="0"/>
    <xf numFmtId="0" fontId="18" fillId="24" borderId="21" applyNumberFormat="0" applyFont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22" applyNumberFormat="0" applyFill="0" applyAlignment="0" applyProtection="0"/>
    <xf numFmtId="0" fontId="32" fillId="0" borderId="22" applyNumberFormat="0" applyFill="0" applyAlignment="0" applyProtection="0"/>
    <xf numFmtId="0" fontId="39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9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36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41" fillId="0" borderId="0"/>
    <xf numFmtId="0" fontId="35" fillId="0" borderId="0"/>
    <xf numFmtId="0" fontId="35" fillId="0" borderId="0"/>
    <xf numFmtId="0" fontId="42" fillId="0" borderId="0"/>
    <xf numFmtId="0" fontId="2" fillId="0" borderId="0"/>
    <xf numFmtId="169" fontId="3" fillId="0" borderId="0" applyFont="0" applyFill="0" applyBorder="0" applyAlignment="0" applyProtection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" fillId="0" borderId="0"/>
    <xf numFmtId="0" fontId="1" fillId="0" borderId="0"/>
  </cellStyleXfs>
  <cellXfs count="438">
    <xf numFmtId="0" fontId="0" fillId="0" borderId="0" xfId="0"/>
    <xf numFmtId="0" fontId="3" fillId="2" borderId="0" xfId="0" applyFont="1" applyFill="1"/>
    <xf numFmtId="0" fontId="4" fillId="2" borderId="0" xfId="2" applyFont="1" applyFill="1" applyAlignment="1">
      <alignment horizontal="right" vertical="center"/>
    </xf>
    <xf numFmtId="0" fontId="4" fillId="2" borderId="0" xfId="2" applyFont="1" applyFill="1" applyAlignment="1">
      <alignment horizontal="right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9" fillId="2" borderId="0" xfId="3" applyFont="1" applyFill="1" applyAlignment="1">
      <alignment vertical="center"/>
    </xf>
    <xf numFmtId="0" fontId="10" fillId="2" borderId="0" xfId="3" applyFont="1" applyFill="1" applyAlignment="1">
      <alignment horizontal="center" vertical="top"/>
    </xf>
    <xf numFmtId="0" fontId="10" fillId="2" borderId="0" xfId="3" applyFont="1" applyFill="1" applyAlignment="1">
      <alignment vertical="top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49" fontId="12" fillId="2" borderId="1" xfId="3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0" fontId="12" fillId="2" borderId="1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wrapText="1"/>
    </xf>
    <xf numFmtId="0" fontId="13" fillId="2" borderId="1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left" vertical="center" wrapText="1"/>
    </xf>
    <xf numFmtId="0" fontId="12" fillId="2" borderId="1" xfId="3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center" vertical="center"/>
    </xf>
    <xf numFmtId="0" fontId="12" fillId="2" borderId="5" xfId="2" applyFont="1" applyFill="1" applyBorder="1" applyAlignment="1">
      <alignment horizontal="left" vertical="center" wrapText="1"/>
    </xf>
    <xf numFmtId="0" fontId="12" fillId="2" borderId="0" xfId="0" applyFont="1" applyFill="1"/>
    <xf numFmtId="0" fontId="16" fillId="2" borderId="0" xfId="0" applyFont="1" applyFill="1"/>
    <xf numFmtId="1" fontId="12" fillId="2" borderId="1" xfId="5" applyNumberFormat="1" applyFont="1" applyFill="1" applyBorder="1" applyAlignment="1">
      <alignment vertical="center" wrapText="1"/>
    </xf>
    <xf numFmtId="1" fontId="3" fillId="2" borderId="5" xfId="5" applyNumberFormat="1" applyFill="1" applyBorder="1" applyAlignment="1">
      <alignment vertical="center" wrapText="1"/>
    </xf>
    <xf numFmtId="0" fontId="12" fillId="2" borderId="5" xfId="2" applyFont="1" applyFill="1" applyBorder="1" applyAlignment="1">
      <alignment vertical="center" wrapText="1"/>
    </xf>
    <xf numFmtId="0" fontId="13" fillId="2" borderId="1" xfId="3" applyFont="1" applyFill="1" applyBorder="1" applyAlignment="1">
      <alignment horizontal="left" vertical="center" wrapText="1"/>
    </xf>
    <xf numFmtId="14" fontId="3" fillId="2" borderId="1" xfId="3" applyNumberFormat="1" applyFont="1" applyFill="1" applyBorder="1" applyAlignment="1">
      <alignment horizontal="center" vertical="center"/>
    </xf>
    <xf numFmtId="0" fontId="3" fillId="2" borderId="1" xfId="2" applyFill="1" applyBorder="1" applyAlignment="1">
      <alignment horizontal="left" vertical="center" wrapText="1" indent="1"/>
    </xf>
    <xf numFmtId="0" fontId="3" fillId="2" borderId="0" xfId="0" applyFont="1" applyFill="1" applyAlignment="1">
      <alignment wrapText="1"/>
    </xf>
    <xf numFmtId="2" fontId="3" fillId="2" borderId="0" xfId="450" applyNumberFormat="1" applyFont="1" applyFill="1"/>
    <xf numFmtId="0" fontId="3" fillId="2" borderId="0" xfId="450" applyFont="1" applyFill="1" applyAlignment="1">
      <alignment horizontal="center" vertical="center"/>
    </xf>
    <xf numFmtId="0" fontId="3" fillId="2" borderId="0" xfId="45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2" borderId="0" xfId="2" applyFont="1" applyFill="1" applyAlignment="1">
      <alignment horizontal="center" vertical="center" wrapText="1"/>
    </xf>
    <xf numFmtId="169" fontId="3" fillId="2" borderId="0" xfId="450" applyNumberFormat="1" applyFont="1" applyFill="1"/>
    <xf numFmtId="0" fontId="5" fillId="2" borderId="0" xfId="450" applyFont="1" applyFill="1"/>
    <xf numFmtId="169" fontId="5" fillId="2" borderId="0" xfId="450" applyNumberFormat="1" applyFont="1" applyFill="1"/>
    <xf numFmtId="0" fontId="5" fillId="2" borderId="0" xfId="450" applyFont="1" applyFill="1" applyAlignment="1">
      <alignment horizontal="center"/>
    </xf>
    <xf numFmtId="0" fontId="5" fillId="2" borderId="0" xfId="450" applyFont="1" applyFill="1" applyAlignment="1">
      <alignment horizontal="center" vertical="center"/>
    </xf>
    <xf numFmtId="2" fontId="5" fillId="2" borderId="0" xfId="450" applyNumberFormat="1" applyFont="1" applyFill="1" applyAlignment="1">
      <alignment horizontal="center"/>
    </xf>
    <xf numFmtId="0" fontId="5" fillId="2" borderId="0" xfId="450" applyFont="1" applyFill="1" applyAlignment="1">
      <alignment horizontal="center" vertical="center" wrapText="1"/>
    </xf>
    <xf numFmtId="0" fontId="5" fillId="2" borderId="0" xfId="3" applyFont="1" applyFill="1" applyAlignment="1">
      <alignment vertical="center"/>
    </xf>
    <xf numFmtId="169" fontId="5" fillId="2" borderId="0" xfId="3" applyNumberFormat="1" applyFont="1" applyFill="1" applyAlignment="1">
      <alignment vertical="center"/>
    </xf>
    <xf numFmtId="0" fontId="3" fillId="2" borderId="0" xfId="3" applyFont="1" applyFill="1" applyAlignment="1">
      <alignment vertical="top"/>
    </xf>
    <xf numFmtId="169" fontId="3" fillId="2" borderId="0" xfId="3" applyNumberFormat="1" applyFont="1" applyFill="1" applyAlignment="1">
      <alignment vertical="top"/>
    </xf>
    <xf numFmtId="4" fontId="3" fillId="2" borderId="0" xfId="450" applyNumberFormat="1" applyFont="1" applyFill="1"/>
    <xf numFmtId="2" fontId="12" fillId="2" borderId="0" xfId="450" applyNumberFormat="1" applyFont="1" applyFill="1" applyAlignment="1">
      <alignment horizontal="center" vertical="center"/>
    </xf>
    <xf numFmtId="0" fontId="3" fillId="2" borderId="0" xfId="450" applyFont="1" applyFill="1" applyAlignment="1">
      <alignment horizontal="center" vertical="center" wrapText="1"/>
    </xf>
    <xf numFmtId="0" fontId="4" fillId="2" borderId="0" xfId="450" applyFont="1" applyFill="1"/>
    <xf numFmtId="1" fontId="12" fillId="2" borderId="0" xfId="450" applyNumberFormat="1" applyFont="1" applyFill="1" applyAlignment="1">
      <alignment horizontal="center" vertical="center" wrapText="1"/>
    </xf>
    <xf numFmtId="169" fontId="12" fillId="2" borderId="0" xfId="450" applyNumberFormat="1" applyFont="1" applyFill="1" applyAlignment="1">
      <alignment horizontal="center" vertical="center" wrapText="1"/>
    </xf>
    <xf numFmtId="0" fontId="12" fillId="2" borderId="0" xfId="450" applyFont="1" applyFill="1" applyAlignment="1">
      <alignment horizontal="center" vertical="center" wrapText="1"/>
    </xf>
    <xf numFmtId="0" fontId="3" fillId="2" borderId="11" xfId="450" applyFont="1" applyFill="1" applyBorder="1" applyAlignment="1">
      <alignment horizontal="center" vertical="center" wrapText="1"/>
    </xf>
    <xf numFmtId="2" fontId="3" fillId="2" borderId="1" xfId="450" applyNumberFormat="1" applyFont="1" applyFill="1" applyBorder="1" applyAlignment="1">
      <alignment horizontal="center" vertical="center" textRotation="90" wrapText="1"/>
    </xf>
    <xf numFmtId="2" fontId="3" fillId="2" borderId="1" xfId="2" applyNumberFormat="1" applyFill="1" applyBorder="1" applyAlignment="1">
      <alignment horizontal="center" vertical="center" textRotation="90" wrapText="1"/>
    </xf>
    <xf numFmtId="2" fontId="3" fillId="2" borderId="1" xfId="450" applyNumberFormat="1" applyFont="1" applyFill="1" applyBorder="1" applyAlignment="1">
      <alignment horizontal="center" vertical="center" wrapText="1"/>
    </xf>
    <xf numFmtId="0" fontId="12" fillId="2" borderId="1" xfId="450" applyFont="1" applyFill="1" applyBorder="1" applyAlignment="1">
      <alignment horizontal="center" vertical="center" wrapText="1"/>
    </xf>
    <xf numFmtId="1" fontId="12" fillId="2" borderId="1" xfId="450" applyNumberFormat="1" applyFont="1" applyFill="1" applyBorder="1" applyAlignment="1">
      <alignment horizontal="center" vertical="center" wrapText="1"/>
    </xf>
    <xf numFmtId="49" fontId="12" fillId="2" borderId="1" xfId="450" applyNumberFormat="1" applyFont="1" applyFill="1" applyBorder="1" applyAlignment="1">
      <alignment horizontal="center" vertical="center" wrapText="1"/>
    </xf>
    <xf numFmtId="172" fontId="3" fillId="2" borderId="0" xfId="450" applyNumberFormat="1" applyFont="1" applyFill="1"/>
    <xf numFmtId="4" fontId="12" fillId="2" borderId="1" xfId="450" applyNumberFormat="1" applyFont="1" applyFill="1" applyBorder="1" applyAlignment="1">
      <alignment horizontal="center" vertical="center"/>
    </xf>
    <xf numFmtId="3" fontId="12" fillId="2" borderId="1" xfId="450" applyNumberFormat="1" applyFont="1" applyFill="1" applyBorder="1" applyAlignment="1">
      <alignment horizontal="center" vertical="center"/>
    </xf>
    <xf numFmtId="4" fontId="12" fillId="2" borderId="1" xfId="491" applyNumberFormat="1" applyFont="1" applyFill="1" applyBorder="1" applyAlignment="1">
      <alignment horizontal="center" vertical="center" wrapText="1"/>
    </xf>
    <xf numFmtId="0" fontId="12" fillId="2" borderId="2" xfId="450" applyFont="1" applyFill="1" applyBorder="1" applyAlignment="1">
      <alignment horizontal="center" vertical="center" wrapText="1"/>
    </xf>
    <xf numFmtId="169" fontId="12" fillId="2" borderId="0" xfId="450" applyNumberFormat="1" applyFont="1" applyFill="1" applyAlignment="1">
      <alignment horizontal="center" vertical="center"/>
    </xf>
    <xf numFmtId="1" fontId="12" fillId="2" borderId="0" xfId="450" applyNumberFormat="1" applyFont="1" applyFill="1" applyAlignment="1">
      <alignment horizontal="center" vertical="center"/>
    </xf>
    <xf numFmtId="3" fontId="3" fillId="2" borderId="0" xfId="450" applyNumberFormat="1" applyFont="1" applyFill="1"/>
    <xf numFmtId="0" fontId="12" fillId="2" borderId="1" xfId="450" applyFont="1" applyFill="1" applyBorder="1" applyAlignment="1">
      <alignment horizontal="center" vertical="center"/>
    </xf>
    <xf numFmtId="167" fontId="12" fillId="2" borderId="1" xfId="450" applyNumberFormat="1" applyFont="1" applyFill="1" applyBorder="1" applyAlignment="1">
      <alignment horizontal="center" vertical="center"/>
    </xf>
    <xf numFmtId="2" fontId="12" fillId="2" borderId="1" xfId="450" applyNumberFormat="1" applyFont="1" applyFill="1" applyBorder="1" applyAlignment="1">
      <alignment horizontal="center" vertical="center"/>
    </xf>
    <xf numFmtId="168" fontId="12" fillId="2" borderId="1" xfId="450" applyNumberFormat="1" applyFont="1" applyFill="1" applyBorder="1" applyAlignment="1">
      <alignment horizontal="center" vertical="center"/>
    </xf>
    <xf numFmtId="0" fontId="3" fillId="2" borderId="1" xfId="450" applyFont="1" applyFill="1" applyBorder="1" applyAlignment="1">
      <alignment horizontal="center" vertical="center"/>
    </xf>
    <xf numFmtId="4" fontId="3" fillId="2" borderId="1" xfId="450" applyNumberFormat="1" applyFont="1" applyFill="1" applyBorder="1" applyAlignment="1">
      <alignment horizontal="center" vertical="center"/>
    </xf>
    <xf numFmtId="3" fontId="3" fillId="2" borderId="1" xfId="450" applyNumberFormat="1" applyFont="1" applyFill="1" applyBorder="1" applyAlignment="1">
      <alignment horizontal="center" vertical="center"/>
    </xf>
    <xf numFmtId="4" fontId="12" fillId="2" borderId="1" xfId="450" applyNumberFormat="1" applyFont="1" applyFill="1" applyBorder="1" applyAlignment="1">
      <alignment horizontal="center" vertical="center" wrapText="1"/>
    </xf>
    <xf numFmtId="3" fontId="12" fillId="2" borderId="1" xfId="450" applyNumberFormat="1" applyFont="1" applyFill="1" applyBorder="1" applyAlignment="1">
      <alignment horizontal="center" vertical="center" wrapText="1"/>
    </xf>
    <xf numFmtId="0" fontId="12" fillId="2" borderId="0" xfId="450" applyFont="1" applyFill="1"/>
    <xf numFmtId="169" fontId="12" fillId="2" borderId="0" xfId="450" applyNumberFormat="1" applyFont="1" applyFill="1"/>
    <xf numFmtId="0" fontId="3" fillId="2" borderId="1" xfId="450" applyFont="1" applyFill="1" applyBorder="1" applyAlignment="1">
      <alignment horizontal="center" vertical="center" wrapText="1"/>
    </xf>
    <xf numFmtId="166" fontId="3" fillId="2" borderId="1" xfId="450" applyNumberFormat="1" applyFont="1" applyFill="1" applyBorder="1" applyAlignment="1">
      <alignment horizontal="center" vertical="center" wrapText="1"/>
    </xf>
    <xf numFmtId="167" fontId="3" fillId="2" borderId="1" xfId="450" applyNumberFormat="1" applyFont="1" applyFill="1" applyBorder="1" applyAlignment="1">
      <alignment horizontal="center" vertical="center"/>
    </xf>
    <xf numFmtId="2" fontId="3" fillId="2" borderId="1" xfId="450" applyNumberFormat="1" applyFont="1" applyFill="1" applyBorder="1" applyAlignment="1">
      <alignment horizontal="center" vertical="center"/>
    </xf>
    <xf numFmtId="0" fontId="3" fillId="2" borderId="2" xfId="450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left" vertical="center" wrapText="1" indent="1"/>
    </xf>
    <xf numFmtId="169" fontId="3" fillId="2" borderId="0" xfId="450" applyNumberFormat="1" applyFont="1" applyFill="1" applyAlignment="1">
      <alignment horizontal="center" vertical="center"/>
    </xf>
    <xf numFmtId="1" fontId="3" fillId="2" borderId="0" xfId="450" applyNumberFormat="1" applyFont="1" applyFill="1" applyAlignment="1">
      <alignment horizontal="center" vertical="center"/>
    </xf>
    <xf numFmtId="1" fontId="12" fillId="2" borderId="1" xfId="5" applyNumberFormat="1" applyFont="1" applyFill="1" applyBorder="1" applyAlignment="1">
      <alignment horizontal="center" vertical="center" wrapText="1"/>
    </xf>
    <xf numFmtId="0" fontId="37" fillId="2" borderId="0" xfId="3" applyFont="1" applyFill="1"/>
    <xf numFmtId="0" fontId="37" fillId="2" borderId="0" xfId="3" applyFont="1" applyFill="1" applyAlignment="1">
      <alignment horizontal="center"/>
    </xf>
    <xf numFmtId="167" fontId="37" fillId="2" borderId="0" xfId="3" applyNumberFormat="1" applyFont="1" applyFill="1"/>
    <xf numFmtId="4" fontId="37" fillId="2" borderId="0" xfId="3" applyNumberFormat="1" applyFont="1" applyFill="1"/>
    <xf numFmtId="2" fontId="37" fillId="2" borderId="0" xfId="3" applyNumberFormat="1" applyFont="1" applyFill="1"/>
    <xf numFmtId="1" fontId="5" fillId="2" borderId="0" xfId="3" applyNumberFormat="1" applyFont="1" applyFill="1" applyAlignment="1">
      <alignment horizontal="center" vertical="center"/>
    </xf>
    <xf numFmtId="174" fontId="5" fillId="2" borderId="0" xfId="3" applyNumberFormat="1" applyFont="1" applyFill="1" applyAlignment="1">
      <alignment horizontal="center" vertical="center"/>
    </xf>
    <xf numFmtId="0" fontId="49" fillId="2" borderId="0" xfId="3" applyFont="1" applyFill="1"/>
    <xf numFmtId="2" fontId="4" fillId="2" borderId="0" xfId="2" applyNumberFormat="1" applyFont="1" applyFill="1" applyAlignment="1">
      <alignment horizontal="right"/>
    </xf>
    <xf numFmtId="167" fontId="5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7" fillId="2" borderId="0" xfId="450" applyFont="1" applyFill="1" applyAlignment="1">
      <alignment horizontal="center"/>
    </xf>
    <xf numFmtId="1" fontId="47" fillId="2" borderId="0" xfId="450" applyNumberFormat="1" applyFont="1" applyFill="1" applyAlignment="1">
      <alignment horizontal="center" vertical="center"/>
    </xf>
    <xf numFmtId="174" fontId="47" fillId="2" borderId="0" xfId="450" applyNumberFormat="1" applyFont="1" applyFill="1" applyAlignment="1">
      <alignment horizontal="center" vertical="center"/>
    </xf>
    <xf numFmtId="0" fontId="3" fillId="2" borderId="0" xfId="450" applyFont="1" applyFill="1" applyAlignment="1">
      <alignment horizontal="center"/>
    </xf>
    <xf numFmtId="1" fontId="5" fillId="2" borderId="0" xfId="450" applyNumberFormat="1" applyFont="1" applyFill="1" applyAlignment="1">
      <alignment horizontal="center" vertical="center"/>
    </xf>
    <xf numFmtId="174" fontId="5" fillId="2" borderId="0" xfId="450" applyNumberFormat="1" applyFont="1" applyFill="1" applyAlignment="1">
      <alignment horizontal="center" vertical="center"/>
    </xf>
    <xf numFmtId="0" fontId="37" fillId="2" borderId="0" xfId="3" applyFont="1" applyFill="1" applyAlignment="1">
      <alignment vertical="center"/>
    </xf>
    <xf numFmtId="0" fontId="49" fillId="2" borderId="0" xfId="3" applyFont="1" applyFill="1" applyAlignment="1">
      <alignment vertical="center"/>
    </xf>
    <xf numFmtId="0" fontId="46" fillId="2" borderId="0" xfId="3" applyFont="1" applyFill="1"/>
    <xf numFmtId="1" fontId="51" fillId="2" borderId="0" xfId="3" applyNumberFormat="1" applyFont="1" applyFill="1" applyAlignment="1">
      <alignment horizontal="center" vertical="center"/>
    </xf>
    <xf numFmtId="174" fontId="51" fillId="2" borderId="0" xfId="3" applyNumberFormat="1" applyFont="1" applyFill="1" applyAlignment="1">
      <alignment horizontal="center" vertical="center"/>
    </xf>
    <xf numFmtId="0" fontId="46" fillId="2" borderId="1" xfId="3" applyFont="1" applyFill="1" applyBorder="1" applyAlignment="1">
      <alignment horizontal="center" vertical="center" wrapText="1"/>
    </xf>
    <xf numFmtId="2" fontId="46" fillId="2" borderId="1" xfId="3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/>
    </xf>
    <xf numFmtId="49" fontId="3" fillId="2" borderId="1" xfId="3" applyNumberFormat="1" applyFont="1" applyFill="1" applyBorder="1" applyAlignment="1">
      <alignment horizontal="center"/>
    </xf>
    <xf numFmtId="2" fontId="3" fillId="2" borderId="1" xfId="3" applyNumberFormat="1" applyFont="1" applyFill="1" applyBorder="1" applyAlignment="1">
      <alignment horizontal="center"/>
    </xf>
    <xf numFmtId="0" fontId="3" fillId="2" borderId="0" xfId="3" applyFont="1" applyFill="1"/>
    <xf numFmtId="173" fontId="12" fillId="2" borderId="1" xfId="3" applyNumberFormat="1" applyFont="1" applyFill="1" applyBorder="1" applyAlignment="1">
      <alignment horizontal="center" vertical="center"/>
    </xf>
    <xf numFmtId="2" fontId="12" fillId="2" borderId="1" xfId="3" applyNumberFormat="1" applyFont="1" applyFill="1" applyBorder="1" applyAlignment="1">
      <alignment horizontal="center" vertical="center"/>
    </xf>
    <xf numFmtId="174" fontId="12" fillId="2" borderId="0" xfId="3" applyNumberFormat="1" applyFont="1" applyFill="1" applyAlignment="1">
      <alignment horizontal="center" vertical="center"/>
    </xf>
    <xf numFmtId="2" fontId="49" fillId="2" borderId="0" xfId="3" applyNumberFormat="1" applyFont="1" applyFill="1"/>
    <xf numFmtId="167" fontId="49" fillId="2" borderId="0" xfId="3" applyNumberFormat="1" applyFont="1" applyFill="1"/>
    <xf numFmtId="0" fontId="12" fillId="2" borderId="1" xfId="3" applyFont="1" applyFill="1" applyBorder="1" applyAlignment="1">
      <alignment horizontal="center" vertical="top" wrapText="1"/>
    </xf>
    <xf numFmtId="0" fontId="12" fillId="2" borderId="1" xfId="3" applyFont="1" applyFill="1" applyBorder="1" applyAlignment="1">
      <alignment horizontal="left" vertical="top" wrapText="1"/>
    </xf>
    <xf numFmtId="0" fontId="3" fillId="2" borderId="1" xfId="450" applyFont="1" applyFill="1" applyBorder="1" applyAlignment="1">
      <alignment horizontal="center" vertical="top" wrapText="1"/>
    </xf>
    <xf numFmtId="2" fontId="3" fillId="2" borderId="1" xfId="3" applyNumberFormat="1" applyFont="1" applyFill="1" applyBorder="1" applyAlignment="1">
      <alignment horizontal="center" vertical="center"/>
    </xf>
    <xf numFmtId="167" fontId="12" fillId="2" borderId="1" xfId="3" applyNumberFormat="1" applyFont="1" applyFill="1" applyBorder="1" applyAlignment="1">
      <alignment horizontal="center" vertical="center"/>
    </xf>
    <xf numFmtId="167" fontId="3" fillId="2" borderId="1" xfId="3" applyNumberFormat="1" applyFont="1" applyFill="1" applyBorder="1" applyAlignment="1">
      <alignment horizontal="center" vertical="center"/>
    </xf>
    <xf numFmtId="49" fontId="12" fillId="2" borderId="1" xfId="3" applyNumberFormat="1" applyFont="1" applyFill="1" applyBorder="1" applyAlignment="1">
      <alignment horizontal="center" vertical="justify"/>
    </xf>
    <xf numFmtId="49" fontId="12" fillId="2" borderId="1" xfId="3" applyNumberFormat="1" applyFont="1" applyFill="1" applyBorder="1" applyAlignment="1">
      <alignment horizontal="left" vertical="justify" wrapText="1"/>
    </xf>
    <xf numFmtId="0" fontId="12" fillId="2" borderId="1" xfId="3" applyFont="1" applyFill="1" applyBorder="1" applyAlignment="1">
      <alignment horizontal="center" vertical="justify"/>
    </xf>
    <xf numFmtId="49" fontId="3" fillId="2" borderId="1" xfId="3" applyNumberFormat="1" applyFont="1" applyFill="1" applyBorder="1" applyAlignment="1">
      <alignment horizontal="center" vertical="justify"/>
    </xf>
    <xf numFmtId="49" fontId="3" fillId="2" borderId="1" xfId="3" applyNumberFormat="1" applyFont="1" applyFill="1" applyBorder="1" applyAlignment="1">
      <alignment horizontal="left" vertical="justify" wrapText="1"/>
    </xf>
    <xf numFmtId="0" fontId="3" fillId="2" borderId="1" xfId="3" applyFont="1" applyFill="1" applyBorder="1" applyAlignment="1">
      <alignment horizontal="center" vertical="justify"/>
    </xf>
    <xf numFmtId="49" fontId="37" fillId="2" borderId="0" xfId="3" applyNumberFormat="1" applyFont="1" applyFill="1"/>
    <xf numFmtId="175" fontId="37" fillId="2" borderId="0" xfId="3" applyNumberFormat="1" applyFont="1" applyFill="1"/>
    <xf numFmtId="173" fontId="3" fillId="2" borderId="1" xfId="3" applyNumberFormat="1" applyFont="1" applyFill="1" applyBorder="1" applyAlignment="1">
      <alignment horizontal="center" vertical="center"/>
    </xf>
    <xf numFmtId="167" fontId="12" fillId="2" borderId="1" xfId="3" applyNumberFormat="1" applyFont="1" applyFill="1" applyBorder="1" applyAlignment="1">
      <alignment horizontal="center" vertical="center" wrapText="1"/>
    </xf>
    <xf numFmtId="49" fontId="12" fillId="2" borderId="1" xfId="3" applyNumberFormat="1" applyFont="1" applyFill="1" applyBorder="1" applyAlignment="1">
      <alignment horizontal="left" vertical="center" wrapText="1"/>
    </xf>
    <xf numFmtId="1" fontId="4" fillId="2" borderId="0" xfId="3" applyNumberFormat="1" applyFont="1" applyFill="1" applyAlignment="1">
      <alignment horizontal="center" vertical="center"/>
    </xf>
    <xf numFmtId="174" fontId="3" fillId="2" borderId="0" xfId="3" applyNumberFormat="1" applyFont="1" applyFill="1" applyAlignment="1">
      <alignment horizontal="center" vertical="center"/>
    </xf>
    <xf numFmtId="1" fontId="12" fillId="2" borderId="1" xfId="5" applyNumberFormat="1" applyFont="1" applyFill="1" applyBorder="1" applyAlignment="1">
      <alignment horizontal="center" vertical="center"/>
    </xf>
    <xf numFmtId="1" fontId="52" fillId="2" borderId="1" xfId="5" applyNumberFormat="1" applyFont="1" applyFill="1" applyBorder="1" applyAlignment="1">
      <alignment horizontal="center" vertical="center"/>
    </xf>
    <xf numFmtId="167" fontId="12" fillId="2" borderId="0" xfId="3" applyNumberFormat="1" applyFont="1" applyFill="1" applyAlignment="1">
      <alignment horizontal="center" vertical="center"/>
    </xf>
    <xf numFmtId="2" fontId="3" fillId="2" borderId="0" xfId="3" applyNumberFormat="1" applyFont="1" applyFill="1"/>
    <xf numFmtId="167" fontId="3" fillId="2" borderId="0" xfId="3" applyNumberFormat="1" applyFont="1" applyFill="1"/>
    <xf numFmtId="1" fontId="3" fillId="2" borderId="1" xfId="45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/>
    </xf>
    <xf numFmtId="0" fontId="12" fillId="2" borderId="0" xfId="84" applyFont="1" applyFill="1"/>
    <xf numFmtId="173" fontId="12" fillId="2" borderId="0" xfId="84" applyNumberFormat="1" applyFont="1" applyFill="1"/>
    <xf numFmtId="0" fontId="3" fillId="2" borderId="0" xfId="84" applyFont="1" applyFill="1"/>
    <xf numFmtId="0" fontId="12" fillId="2" borderId="0" xfId="354" applyFont="1" applyFill="1" applyAlignment="1">
      <alignment horizontal="center" vertical="center" wrapText="1"/>
    </xf>
    <xf numFmtId="0" fontId="12" fillId="2" borderId="0" xfId="354" applyFont="1" applyFill="1"/>
    <xf numFmtId="0" fontId="12" fillId="2" borderId="0" xfId="354" applyFont="1" applyFill="1" applyAlignment="1">
      <alignment horizontal="center" vertical="center"/>
    </xf>
    <xf numFmtId="0" fontId="12" fillId="2" borderId="0" xfId="86" applyFont="1" applyFill="1" applyAlignment="1">
      <alignment vertical="center"/>
    </xf>
    <xf numFmtId="0" fontId="12" fillId="2" borderId="0" xfId="86" applyFont="1" applyFill="1" applyAlignment="1">
      <alignment horizontal="center" vertical="center"/>
    </xf>
    <xf numFmtId="2" fontId="3" fillId="2" borderId="1" xfId="86" applyNumberFormat="1" applyFont="1" applyFill="1" applyBorder="1" applyAlignment="1">
      <alignment horizontal="center" vertical="center" textRotation="90" wrapText="1"/>
    </xf>
    <xf numFmtId="0" fontId="3" fillId="2" borderId="1" xfId="450" applyFont="1" applyFill="1" applyBorder="1" applyAlignment="1">
      <alignment horizontal="center" vertical="center" textRotation="90" wrapText="1"/>
    </xf>
    <xf numFmtId="0" fontId="43" fillId="2" borderId="1" xfId="86" applyFont="1" applyFill="1" applyBorder="1" applyAlignment="1">
      <alignment horizontal="center" vertical="center"/>
    </xf>
    <xf numFmtId="49" fontId="3" fillId="2" borderId="1" xfId="86" applyNumberFormat="1" applyFont="1" applyFill="1" applyBorder="1" applyAlignment="1">
      <alignment horizontal="center" vertical="center"/>
    </xf>
    <xf numFmtId="49" fontId="43" fillId="2" borderId="1" xfId="86" applyNumberFormat="1" applyFont="1" applyFill="1" applyBorder="1" applyAlignment="1">
      <alignment horizontal="center" vertical="center"/>
    </xf>
    <xf numFmtId="173" fontId="43" fillId="2" borderId="1" xfId="86" applyNumberFormat="1" applyFont="1" applyFill="1" applyBorder="1" applyAlignment="1">
      <alignment horizontal="center" vertical="center"/>
    </xf>
    <xf numFmtId="49" fontId="43" fillId="2" borderId="1" xfId="86" applyNumberFormat="1" applyFont="1" applyFill="1" applyBorder="1" applyAlignment="1">
      <alignment horizontal="center" vertical="center" wrapText="1"/>
    </xf>
    <xf numFmtId="4" fontId="12" fillId="2" borderId="1" xfId="3" applyNumberFormat="1" applyFont="1" applyFill="1" applyBorder="1" applyAlignment="1">
      <alignment horizontal="center" vertical="center"/>
    </xf>
    <xf numFmtId="2" fontId="43" fillId="2" borderId="1" xfId="86" applyNumberFormat="1" applyFont="1" applyFill="1" applyBorder="1" applyAlignment="1">
      <alignment horizontal="center" vertical="center"/>
    </xf>
    <xf numFmtId="1" fontId="12" fillId="2" borderId="1" xfId="450" applyNumberFormat="1" applyFont="1" applyFill="1" applyBorder="1" applyAlignment="1">
      <alignment horizontal="center" vertical="center"/>
    </xf>
    <xf numFmtId="171" fontId="12" fillId="2" borderId="1" xfId="450" applyNumberFormat="1" applyFont="1" applyFill="1" applyBorder="1" applyAlignment="1">
      <alignment horizontal="center" vertical="center"/>
    </xf>
    <xf numFmtId="174" fontId="12" fillId="2" borderId="1" xfId="450" applyNumberFormat="1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2" fontId="12" fillId="2" borderId="1" xfId="450" applyNumberFormat="1" applyFont="1" applyFill="1" applyBorder="1" applyAlignment="1">
      <alignment horizontal="center" vertical="center"/>
    </xf>
    <xf numFmtId="2" fontId="12" fillId="2" borderId="5" xfId="450" applyNumberFormat="1" applyFont="1" applyFill="1" applyBorder="1" applyAlignment="1">
      <alignment horizontal="center" vertical="center"/>
    </xf>
    <xf numFmtId="4" fontId="5" fillId="2" borderId="0" xfId="3" applyNumberFormat="1" applyFont="1" applyFill="1" applyAlignment="1">
      <alignment horizontal="center" vertical="center"/>
    </xf>
    <xf numFmtId="4" fontId="50" fillId="2" borderId="1" xfId="3" applyNumberFormat="1" applyFont="1" applyFill="1" applyBorder="1" applyAlignment="1">
      <alignment horizontal="center" vertical="center" wrapText="1"/>
    </xf>
    <xf numFmtId="0" fontId="50" fillId="2" borderId="1" xfId="3" applyFont="1" applyFill="1" applyBorder="1" applyAlignment="1">
      <alignment horizontal="center" vertical="center" wrapText="1"/>
    </xf>
    <xf numFmtId="4" fontId="5" fillId="2" borderId="0" xfId="3" applyNumberFormat="1" applyFont="1" applyFill="1" applyAlignment="1">
      <alignment vertical="center"/>
    </xf>
    <xf numFmtId="4" fontId="45" fillId="2" borderId="1" xfId="3" applyNumberFormat="1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/>
    </xf>
    <xf numFmtId="0" fontId="12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450" applyFont="1" applyFill="1" applyAlignment="1">
      <alignment horizontal="center"/>
    </xf>
    <xf numFmtId="0" fontId="3" fillId="2" borderId="0" xfId="3" applyFont="1" applyFill="1" applyAlignment="1">
      <alignment horizontal="center" vertical="top"/>
    </xf>
    <xf numFmtId="0" fontId="12" fillId="2" borderId="1" xfId="450" applyFont="1" applyFill="1" applyBorder="1" applyAlignment="1">
      <alignment horizontal="center" vertical="center" wrapText="1"/>
    </xf>
    <xf numFmtId="2" fontId="12" fillId="2" borderId="1" xfId="86" applyNumberFormat="1" applyFont="1" applyFill="1" applyBorder="1" applyAlignment="1">
      <alignment horizontal="center" vertical="center" wrapText="1"/>
    </xf>
    <xf numFmtId="0" fontId="3" fillId="2" borderId="0" xfId="450" applyFont="1" applyFill="1" applyAlignment="1">
      <alignment horizontal="center" vertical="center"/>
    </xf>
    <xf numFmtId="0" fontId="3" fillId="2" borderId="1" xfId="450" applyFont="1" applyFill="1" applyBorder="1" applyAlignment="1">
      <alignment horizontal="center" vertical="center"/>
    </xf>
    <xf numFmtId="0" fontId="3" fillId="0" borderId="1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/>
    </xf>
    <xf numFmtId="1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5" applyNumberFormat="1" applyBorder="1" applyAlignment="1">
      <alignment vertical="center" wrapText="1"/>
    </xf>
    <xf numFmtId="1" fontId="3" fillId="0" borderId="5" xfId="5" applyNumberFormat="1" applyFont="1" applyBorder="1" applyAlignment="1">
      <alignment vertical="center" wrapText="1"/>
    </xf>
    <xf numFmtId="1" fontId="3" fillId="2" borderId="1" xfId="5" applyNumberFormat="1" applyFont="1" applyFill="1" applyBorder="1" applyAlignment="1">
      <alignment vertical="center" wrapText="1"/>
    </xf>
    <xf numFmtId="1" fontId="3" fillId="2" borderId="5" xfId="5" applyNumberFormat="1" applyFont="1" applyFill="1" applyBorder="1" applyAlignment="1">
      <alignment vertical="center" wrapText="1"/>
    </xf>
    <xf numFmtId="1" fontId="3" fillId="0" borderId="1" xfId="5" applyNumberFormat="1" applyFont="1" applyBorder="1" applyAlignment="1">
      <alignment horizontal="center" vertical="center" wrapText="1"/>
    </xf>
    <xf numFmtId="0" fontId="3" fillId="2" borderId="1" xfId="2" applyFill="1" applyBorder="1" applyAlignment="1">
      <alignment horizontal="center" vertical="center" wrapText="1"/>
    </xf>
    <xf numFmtId="167" fontId="3" fillId="0" borderId="1" xfId="3" applyNumberFormat="1" applyFont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center" vertical="center"/>
    </xf>
    <xf numFmtId="2" fontId="3" fillId="0" borderId="1" xfId="3" applyNumberFormat="1" applyFont="1" applyBorder="1" applyAlignment="1">
      <alignment horizontal="center" vertical="center"/>
    </xf>
    <xf numFmtId="2" fontId="12" fillId="25" borderId="1" xfId="5" applyNumberFormat="1" applyFont="1" applyFill="1" applyBorder="1" applyAlignment="1">
      <alignment horizontal="center" vertical="center" wrapText="1"/>
    </xf>
    <xf numFmtId="167" fontId="3" fillId="25" borderId="1" xfId="3" applyNumberFormat="1" applyFont="1" applyFill="1" applyBorder="1" applyAlignment="1">
      <alignment horizontal="center" vertical="center"/>
    </xf>
    <xf numFmtId="0" fontId="3" fillId="2" borderId="23" xfId="3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53" fillId="0" borderId="1" xfId="0" applyNumberFormat="1" applyFont="1" applyBorder="1" applyAlignment="1">
      <alignment horizontal="center" vertical="center" wrapText="1"/>
    </xf>
    <xf numFmtId="2" fontId="12" fillId="2" borderId="1" xfId="5" applyNumberFormat="1" applyFont="1" applyFill="1" applyBorder="1" applyAlignment="1">
      <alignment horizontal="center" vertical="center" wrapText="1"/>
    </xf>
    <xf numFmtId="164" fontId="3" fillId="2" borderId="0" xfId="1" applyFont="1" applyFill="1"/>
    <xf numFmtId="2" fontId="54" fillId="2" borderId="0" xfId="3" applyNumberFormat="1" applyFont="1" applyFill="1"/>
    <xf numFmtId="0" fontId="3" fillId="0" borderId="0" xfId="0" applyFont="1" applyFill="1"/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2" fillId="0" borderId="1" xfId="3" applyNumberFormat="1" applyFont="1" applyFill="1" applyBorder="1" applyAlignment="1">
      <alignment horizontal="center" vertical="center"/>
    </xf>
    <xf numFmtId="49" fontId="12" fillId="0" borderId="1" xfId="3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4" fontId="12" fillId="0" borderId="1" xfId="4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12" fillId="0" borderId="1" xfId="3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4" applyNumberFormat="1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0" fontId="12" fillId="0" borderId="5" xfId="2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/>
    <xf numFmtId="1" fontId="12" fillId="0" borderId="1" xfId="5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3" fillId="0" borderId="23" xfId="3" applyFont="1" applyFill="1" applyBorder="1" applyAlignment="1">
      <alignment horizontal="center" vertical="center"/>
    </xf>
    <xf numFmtId="0" fontId="12" fillId="0" borderId="5" xfId="2" applyFont="1" applyFill="1" applyBorder="1" applyAlignment="1">
      <alignment vertical="center" wrapText="1"/>
    </xf>
    <xf numFmtId="14" fontId="3" fillId="0" borderId="1" xfId="3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" fontId="3" fillId="0" borderId="1" xfId="5" applyNumberFormat="1" applyFont="1" applyFill="1" applyBorder="1" applyAlignment="1">
      <alignment vertical="center" wrapText="1"/>
    </xf>
    <xf numFmtId="164" fontId="3" fillId="0" borderId="1" xfId="1" applyFont="1" applyFill="1" applyBorder="1" applyAlignment="1">
      <alignment horizontal="center" vertical="center" wrapText="1"/>
    </xf>
    <xf numFmtId="1" fontId="3" fillId="0" borderId="12" xfId="5" applyNumberFormat="1" applyFont="1" applyFill="1" applyBorder="1" applyAlignment="1">
      <alignment vertical="center" wrapText="1"/>
    </xf>
    <xf numFmtId="1" fontId="3" fillId="0" borderId="13" xfId="5" applyNumberFormat="1" applyFont="1" applyFill="1" applyBorder="1" applyAlignment="1">
      <alignment vertical="center" wrapText="1"/>
    </xf>
    <xf numFmtId="1" fontId="3" fillId="0" borderId="5" xfId="5" applyNumberFormat="1" applyFont="1" applyFill="1" applyBorder="1" applyAlignment="1">
      <alignment vertical="center" wrapText="1"/>
    </xf>
    <xf numFmtId="1" fontId="3" fillId="0" borderId="4" xfId="5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 indent="1"/>
    </xf>
    <xf numFmtId="2" fontId="3" fillId="0" borderId="1" xfId="0" applyNumberFormat="1" applyFont="1" applyBorder="1" applyAlignment="1">
      <alignment horizontal="center" vertical="center"/>
    </xf>
    <xf numFmtId="2" fontId="53" fillId="0" borderId="24" xfId="2" applyNumberFormat="1" applyFont="1" applyBorder="1" applyAlignment="1">
      <alignment horizontal="left" vertical="center" wrapText="1" indent="1"/>
    </xf>
    <xf numFmtId="0" fontId="3" fillId="2" borderId="1" xfId="511" applyFont="1" applyFill="1" applyBorder="1" applyAlignment="1">
      <alignment horizontal="center" vertical="center" wrapText="1"/>
    </xf>
    <xf numFmtId="0" fontId="3" fillId="2" borderId="1" xfId="512" applyFont="1" applyFill="1" applyBorder="1" applyAlignment="1">
      <alignment horizontal="center" vertical="center" wrapText="1"/>
    </xf>
    <xf numFmtId="2" fontId="3" fillId="2" borderId="1" xfId="512" applyNumberFormat="1" applyFont="1" applyFill="1" applyBorder="1" applyAlignment="1">
      <alignment horizontal="center" vertical="center" wrapText="1"/>
    </xf>
    <xf numFmtId="2" fontId="12" fillId="26" borderId="1" xfId="0" applyNumberFormat="1" applyFont="1" applyFill="1" applyBorder="1" applyAlignment="1">
      <alignment horizontal="center" vertical="center"/>
    </xf>
    <xf numFmtId="2" fontId="53" fillId="0" borderId="1" xfId="0" applyNumberFormat="1" applyFont="1" applyBorder="1" applyAlignment="1">
      <alignment horizontal="center" vertical="center"/>
    </xf>
    <xf numFmtId="0" fontId="3" fillId="2" borderId="0" xfId="511" applyFont="1" applyFill="1"/>
    <xf numFmtId="0" fontId="3" fillId="2" borderId="0" xfId="511" applyFont="1" applyFill="1" applyAlignment="1">
      <alignment horizontal="center"/>
    </xf>
    <xf numFmtId="2" fontId="3" fillId="2" borderId="0" xfId="511" applyNumberFormat="1" applyFont="1" applyFill="1"/>
    <xf numFmtId="173" fontId="3" fillId="2" borderId="0" xfId="511" applyNumberFormat="1" applyFont="1" applyFill="1"/>
    <xf numFmtId="0" fontId="3" fillId="2" borderId="0" xfId="511" applyFont="1" applyFill="1" applyAlignment="1">
      <alignment horizontal="center" vertical="center"/>
    </xf>
    <xf numFmtId="176" fontId="3" fillId="2" borderId="0" xfId="511" applyNumberFormat="1" applyFont="1" applyFill="1"/>
    <xf numFmtId="173" fontId="3" fillId="2" borderId="0" xfId="84" applyNumberFormat="1" applyFont="1" applyFill="1"/>
    <xf numFmtId="2" fontId="12" fillId="2" borderId="0" xfId="354" applyNumberFormat="1" applyFont="1" applyFill="1" applyAlignment="1">
      <alignment horizontal="center"/>
    </xf>
    <xf numFmtId="173" fontId="12" fillId="2" borderId="1" xfId="86" applyNumberFormat="1" applyFont="1" applyFill="1" applyBorder="1" applyAlignment="1">
      <alignment horizontal="center" vertical="center" wrapText="1"/>
    </xf>
    <xf numFmtId="2" fontId="3" fillId="2" borderId="1" xfId="511" applyNumberFormat="1" applyFont="1" applyFill="1" applyBorder="1" applyAlignment="1">
      <alignment horizontal="center" vertical="center" textRotation="90" wrapText="1"/>
    </xf>
    <xf numFmtId="173" fontId="3" fillId="2" borderId="1" xfId="511" applyNumberFormat="1" applyFont="1" applyFill="1" applyBorder="1" applyAlignment="1">
      <alignment horizontal="center" vertical="center" textRotation="90" wrapText="1"/>
    </xf>
    <xf numFmtId="173" fontId="3" fillId="2" borderId="1" xfId="86" applyNumberFormat="1" applyFont="1" applyFill="1" applyBorder="1" applyAlignment="1">
      <alignment horizontal="center" vertical="center" textRotation="90" wrapText="1"/>
    </xf>
    <xf numFmtId="0" fontId="3" fillId="2" borderId="0" xfId="511" applyFont="1" applyFill="1" applyAlignment="1">
      <alignment horizontal="center" vertical="center" wrapText="1"/>
    </xf>
    <xf numFmtId="4" fontId="12" fillId="2" borderId="1" xfId="511" applyNumberFormat="1" applyFont="1" applyFill="1" applyBorder="1" applyAlignment="1">
      <alignment horizontal="center" vertical="center"/>
    </xf>
    <xf numFmtId="173" fontId="3" fillId="2" borderId="1" xfId="511" applyNumberFormat="1" applyFont="1" applyFill="1" applyBorder="1" applyAlignment="1">
      <alignment horizontal="center" vertical="center" wrapText="1"/>
    </xf>
    <xf numFmtId="4" fontId="3" fillId="2" borderId="0" xfId="511" applyNumberFormat="1" applyFont="1" applyFill="1"/>
    <xf numFmtId="169" fontId="3" fillId="2" borderId="0" xfId="511" applyNumberFormat="1" applyFont="1" applyFill="1" applyAlignment="1">
      <alignment horizontal="center" vertical="center"/>
    </xf>
    <xf numFmtId="0" fontId="12" fillId="2" borderId="1" xfId="511" applyFont="1" applyFill="1" applyBorder="1" applyAlignment="1">
      <alignment horizontal="center" vertical="center"/>
    </xf>
    <xf numFmtId="0" fontId="3" fillId="2" borderId="1" xfId="511" applyFont="1" applyFill="1" applyBorder="1" applyAlignment="1">
      <alignment horizontal="center" vertical="center"/>
    </xf>
    <xf numFmtId="0" fontId="12" fillId="2" borderId="1" xfId="511" applyFont="1" applyFill="1" applyBorder="1" applyAlignment="1">
      <alignment horizontal="center" vertical="center" wrapText="1"/>
    </xf>
    <xf numFmtId="2" fontId="12" fillId="2" borderId="0" xfId="511" applyNumberFormat="1" applyFont="1" applyFill="1" applyAlignment="1">
      <alignment horizontal="center" vertical="center"/>
    </xf>
    <xf numFmtId="4" fontId="3" fillId="2" borderId="1" xfId="511" applyNumberFormat="1" applyFont="1" applyFill="1" applyBorder="1" applyAlignment="1">
      <alignment horizontal="center" vertical="center"/>
    </xf>
    <xf numFmtId="2" fontId="3" fillId="2" borderId="0" xfId="511" applyNumberFormat="1" applyFont="1" applyFill="1" applyAlignment="1">
      <alignment horizontal="center" vertical="center"/>
    </xf>
    <xf numFmtId="0" fontId="12" fillId="2" borderId="0" xfId="511" applyFont="1" applyFill="1"/>
    <xf numFmtId="176" fontId="12" fillId="2" borderId="0" xfId="511" applyNumberFormat="1" applyFont="1" applyFill="1"/>
    <xf numFmtId="1" fontId="3" fillId="2" borderId="1" xfId="511" applyNumberFormat="1" applyFont="1" applyFill="1" applyBorder="1" applyAlignment="1">
      <alignment vertical="center" wrapText="1"/>
    </xf>
    <xf numFmtId="176" fontId="12" fillId="2" borderId="0" xfId="511" applyNumberFormat="1" applyFont="1" applyFill="1" applyAlignment="1">
      <alignment horizontal="center"/>
    </xf>
    <xf numFmtId="0" fontId="12" fillId="2" borderId="0" xfId="511" applyFont="1" applyFill="1" applyAlignment="1">
      <alignment horizontal="center"/>
    </xf>
    <xf numFmtId="0" fontId="12" fillId="2" borderId="13" xfId="3" applyFont="1" applyFill="1" applyBorder="1" applyAlignment="1">
      <alignment horizontal="center" vertical="center"/>
    </xf>
    <xf numFmtId="2" fontId="3" fillId="2" borderId="1" xfId="511" applyNumberFormat="1" applyFont="1" applyFill="1" applyBorder="1" applyAlignment="1">
      <alignment horizontal="center" vertical="center" wrapText="1"/>
    </xf>
    <xf numFmtId="0" fontId="3" fillId="2" borderId="9" xfId="511" applyFont="1" applyFill="1" applyBorder="1" applyAlignment="1">
      <alignment horizontal="left" vertical="center" wrapText="1"/>
    </xf>
    <xf numFmtId="0" fontId="3" fillId="2" borderId="6" xfId="511" applyFont="1" applyFill="1" applyBorder="1" applyAlignment="1">
      <alignment horizontal="left" vertical="center" wrapText="1"/>
    </xf>
    <xf numFmtId="0" fontId="3" fillId="2" borderId="4" xfId="511" applyFont="1" applyFill="1" applyBorder="1" applyAlignment="1">
      <alignment horizontal="left" vertical="center" wrapText="1"/>
    </xf>
    <xf numFmtId="0" fontId="3" fillId="2" borderId="9" xfId="511" applyFont="1" applyFill="1" applyBorder="1" applyAlignment="1">
      <alignment vertical="center"/>
    </xf>
    <xf numFmtId="1" fontId="3" fillId="2" borderId="6" xfId="5" applyNumberFormat="1" applyFont="1" applyFill="1" applyBorder="1" applyAlignment="1">
      <alignment vertical="center" wrapText="1"/>
    </xf>
    <xf numFmtId="1" fontId="3" fillId="2" borderId="4" xfId="5" applyNumberFormat="1" applyFont="1" applyFill="1" applyBorder="1" applyAlignment="1">
      <alignment vertical="center" wrapText="1"/>
    </xf>
    <xf numFmtId="169" fontId="12" fillId="2" borderId="0" xfId="511" applyNumberFormat="1" applyFont="1" applyFill="1" applyAlignment="1">
      <alignment horizontal="center" vertical="center"/>
    </xf>
    <xf numFmtId="4" fontId="12" fillId="2" borderId="1" xfId="511" applyNumberFormat="1" applyFont="1" applyFill="1" applyBorder="1" applyAlignment="1">
      <alignment horizontal="center" vertical="center" wrapText="1"/>
    </xf>
    <xf numFmtId="4" fontId="12" fillId="2" borderId="0" xfId="511" applyNumberFormat="1" applyFont="1" applyFill="1" applyAlignment="1">
      <alignment horizontal="center" vertical="center"/>
    </xf>
    <xf numFmtId="4" fontId="12" fillId="2" borderId="0" xfId="511" applyNumberFormat="1" applyFont="1" applyFill="1"/>
    <xf numFmtId="0" fontId="3" fillId="2" borderId="1" xfId="2" applyFont="1" applyFill="1" applyBorder="1" applyAlignment="1">
      <alignment horizontal="left" vertical="center" wrapText="1" indent="1"/>
    </xf>
    <xf numFmtId="0" fontId="3" fillId="2" borderId="13" xfId="3" applyFont="1" applyFill="1" applyBorder="1" applyAlignment="1">
      <alignment horizontal="center" vertical="center"/>
    </xf>
    <xf numFmtId="0" fontId="3" fillId="2" borderId="1" xfId="512" applyFont="1" applyFill="1" applyBorder="1" applyAlignment="1">
      <alignment horizontal="center" vertical="center"/>
    </xf>
    <xf numFmtId="0" fontId="3" fillId="2" borderId="0" xfId="512" applyFont="1" applyFill="1"/>
    <xf numFmtId="2" fontId="3" fillId="2" borderId="1" xfId="512" applyNumberFormat="1" applyFont="1" applyFill="1" applyBorder="1" applyAlignment="1">
      <alignment horizontal="center" vertical="center" textRotation="90" wrapText="1"/>
    </xf>
    <xf numFmtId="2" fontId="12" fillId="2" borderId="1" xfId="512" applyNumberFormat="1" applyFont="1" applyFill="1" applyBorder="1" applyAlignment="1">
      <alignment horizontal="center" vertical="center"/>
    </xf>
    <xf numFmtId="2" fontId="12" fillId="2" borderId="0" xfId="512" applyNumberFormat="1" applyFont="1" applyFill="1"/>
    <xf numFmtId="0" fontId="12" fillId="2" borderId="0" xfId="512" applyFont="1" applyFill="1"/>
    <xf numFmtId="0" fontId="12" fillId="2" borderId="1" xfId="512" applyFont="1" applyFill="1" applyBorder="1" applyAlignment="1">
      <alignment horizontal="center" vertical="center"/>
    </xf>
    <xf numFmtId="4" fontId="12" fillId="2" borderId="1" xfId="512" applyNumberFormat="1" applyFont="1" applyFill="1" applyBorder="1" applyAlignment="1">
      <alignment horizontal="center" vertical="center"/>
    </xf>
    <xf numFmtId="4" fontId="12" fillId="2" borderId="0" xfId="512" applyNumberFormat="1" applyFont="1" applyFill="1"/>
    <xf numFmtId="0" fontId="12" fillId="2" borderId="1" xfId="512" applyFont="1" applyFill="1" applyBorder="1" applyAlignment="1">
      <alignment horizontal="center" vertical="center" wrapText="1"/>
    </xf>
    <xf numFmtId="2" fontId="3" fillId="2" borderId="1" xfId="512" applyNumberFormat="1" applyFont="1" applyFill="1" applyBorder="1" applyAlignment="1">
      <alignment horizontal="center" vertical="center"/>
    </xf>
    <xf numFmtId="0" fontId="3" fillId="2" borderId="0" xfId="512" applyFont="1" applyFill="1" applyAlignment="1">
      <alignment vertical="center"/>
    </xf>
    <xf numFmtId="1" fontId="3" fillId="2" borderId="1" xfId="512" applyNumberFormat="1" applyFont="1" applyFill="1" applyBorder="1" applyAlignment="1">
      <alignment vertical="center" wrapText="1"/>
    </xf>
    <xf numFmtId="0" fontId="3" fillId="2" borderId="9" xfId="512" applyFont="1" applyFill="1" applyBorder="1" applyAlignment="1">
      <alignment horizontal="left" vertical="center" wrapText="1"/>
    </xf>
    <xf numFmtId="0" fontId="3" fillId="2" borderId="6" xfId="512" applyFont="1" applyFill="1" applyBorder="1" applyAlignment="1">
      <alignment horizontal="left" vertical="center" wrapText="1"/>
    </xf>
    <xf numFmtId="0" fontId="3" fillId="2" borderId="4" xfId="512" applyFont="1" applyFill="1" applyBorder="1" applyAlignment="1">
      <alignment horizontal="left" vertical="center" wrapText="1"/>
    </xf>
    <xf numFmtId="0" fontId="3" fillId="2" borderId="9" xfId="512" applyFont="1" applyFill="1" applyBorder="1" applyAlignment="1">
      <alignment vertical="center"/>
    </xf>
    <xf numFmtId="4" fontId="3" fillId="2" borderId="1" xfId="512" applyNumberFormat="1" applyFont="1" applyFill="1" applyBorder="1" applyAlignment="1">
      <alignment horizontal="center" vertical="center"/>
    </xf>
    <xf numFmtId="0" fontId="3" fillId="2" borderId="0" xfId="512" applyFont="1" applyFill="1" applyAlignment="1">
      <alignment horizontal="center"/>
    </xf>
    <xf numFmtId="0" fontId="3" fillId="2" borderId="7" xfId="3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/>
    </xf>
    <xf numFmtId="0" fontId="12" fillId="2" borderId="0" xfId="3" applyFont="1" applyFill="1" applyAlignment="1">
      <alignment horizontal="center" vertical="top"/>
    </xf>
    <xf numFmtId="4" fontId="3" fillId="2" borderId="0" xfId="3" applyNumberFormat="1" applyFont="1" applyFill="1" applyAlignment="1">
      <alignment horizontal="center"/>
    </xf>
    <xf numFmtId="0" fontId="4" fillId="2" borderId="9" xfId="450" applyFont="1" applyFill="1" applyBorder="1" applyAlignment="1">
      <alignment horizontal="center"/>
    </xf>
    <xf numFmtId="0" fontId="12" fillId="2" borderId="2" xfId="3" applyFont="1" applyFill="1" applyBorder="1" applyAlignment="1">
      <alignment horizontal="center" vertical="center" wrapText="1"/>
    </xf>
    <xf numFmtId="0" fontId="12" fillId="2" borderId="10" xfId="3" applyFont="1" applyFill="1" applyBorder="1" applyAlignment="1">
      <alignment horizontal="center" vertical="center" wrapText="1"/>
    </xf>
    <xf numFmtId="0" fontId="12" fillId="2" borderId="11" xfId="3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45" fillId="2" borderId="1" xfId="3" applyFont="1" applyFill="1" applyBorder="1" applyAlignment="1">
      <alignment horizontal="center" vertical="center" wrapText="1"/>
    </xf>
    <xf numFmtId="4" fontId="45" fillId="2" borderId="1" xfId="3" applyNumberFormat="1" applyFont="1" applyFill="1" applyBorder="1" applyAlignment="1">
      <alignment horizontal="center" vertical="center" wrapText="1"/>
    </xf>
    <xf numFmtId="4" fontId="5" fillId="2" borderId="0" xfId="450" applyNumberFormat="1" applyFont="1" applyFill="1" applyAlignment="1">
      <alignment horizontal="center"/>
    </xf>
    <xf numFmtId="4" fontId="3" fillId="2" borderId="0" xfId="450" applyNumberFormat="1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10" fillId="2" borderId="0" xfId="3" applyFont="1" applyFill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5" fillId="2" borderId="0" xfId="450" applyFont="1" applyFill="1" applyAlignment="1">
      <alignment horizontal="center"/>
    </xf>
    <xf numFmtId="0" fontId="48" fillId="2" borderId="0" xfId="450" applyFont="1" applyFill="1" applyAlignment="1">
      <alignment horizontal="center" vertical="center"/>
    </xf>
    <xf numFmtId="0" fontId="48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horizontal="center" vertical="top"/>
    </xf>
    <xf numFmtId="0" fontId="16" fillId="2" borderId="0" xfId="3" applyFont="1" applyFill="1" applyAlignment="1">
      <alignment horizontal="center" vertical="center"/>
    </xf>
    <xf numFmtId="1" fontId="12" fillId="2" borderId="9" xfId="450" applyNumberFormat="1" applyFont="1" applyFill="1" applyBorder="1" applyAlignment="1">
      <alignment horizontal="center" vertical="top"/>
    </xf>
    <xf numFmtId="1" fontId="15" fillId="2" borderId="9" xfId="450" applyNumberFormat="1" applyFont="1" applyFill="1" applyBorder="1" applyAlignment="1">
      <alignment horizontal="center" vertical="center"/>
    </xf>
    <xf numFmtId="0" fontId="12" fillId="2" borderId="1" xfId="450" applyFont="1" applyFill="1" applyBorder="1" applyAlignment="1">
      <alignment horizontal="center" vertical="center" wrapText="1"/>
    </xf>
    <xf numFmtId="0" fontId="12" fillId="2" borderId="1" xfId="450" applyFont="1" applyFill="1" applyBorder="1" applyAlignment="1">
      <alignment horizontal="center" vertical="center" textRotation="90" wrapText="1"/>
    </xf>
    <xf numFmtId="2" fontId="12" fillId="2" borderId="5" xfId="450" applyNumberFormat="1" applyFont="1" applyFill="1" applyBorder="1" applyAlignment="1">
      <alignment horizontal="center" vertical="center" wrapText="1"/>
    </xf>
    <xf numFmtId="2" fontId="12" fillId="2" borderId="7" xfId="450" applyNumberFormat="1" applyFont="1" applyFill="1" applyBorder="1" applyAlignment="1">
      <alignment horizontal="center" vertical="center" wrapText="1"/>
    </xf>
    <xf numFmtId="2" fontId="12" fillId="2" borderId="6" xfId="450" applyNumberFormat="1" applyFont="1" applyFill="1" applyBorder="1" applyAlignment="1">
      <alignment horizontal="center" vertical="center" wrapText="1"/>
    </xf>
    <xf numFmtId="2" fontId="12" fillId="2" borderId="3" xfId="450" applyNumberFormat="1" applyFont="1" applyFill="1" applyBorder="1" applyAlignment="1">
      <alignment horizontal="center" vertical="center" wrapText="1"/>
    </xf>
    <xf numFmtId="2" fontId="12" fillId="2" borderId="8" xfId="450" applyNumberFormat="1" applyFont="1" applyFill="1" applyBorder="1" applyAlignment="1">
      <alignment horizontal="center" vertical="center" wrapText="1"/>
    </xf>
    <xf numFmtId="0" fontId="12" fillId="2" borderId="2" xfId="450" applyFont="1" applyFill="1" applyBorder="1" applyAlignment="1">
      <alignment horizontal="center" vertical="center" wrapText="1"/>
    </xf>
    <xf numFmtId="0" fontId="12" fillId="2" borderId="10" xfId="450" applyFont="1" applyFill="1" applyBorder="1" applyAlignment="1">
      <alignment horizontal="center" vertical="center" wrapText="1"/>
    </xf>
    <xf numFmtId="0" fontId="12" fillId="2" borderId="11" xfId="450" applyFont="1" applyFill="1" applyBorder="1" applyAlignment="1">
      <alignment horizontal="center" vertical="center" wrapText="1"/>
    </xf>
    <xf numFmtId="2" fontId="12" fillId="2" borderId="5" xfId="450" applyNumberFormat="1" applyFont="1" applyFill="1" applyBorder="1" applyAlignment="1">
      <alignment horizontal="center" vertical="center"/>
    </xf>
    <xf numFmtId="2" fontId="12" fillId="2" borderId="6" xfId="450" applyNumberFormat="1" applyFont="1" applyFill="1" applyBorder="1" applyAlignment="1">
      <alignment horizontal="center" vertical="center"/>
    </xf>
    <xf numFmtId="2" fontId="3" fillId="2" borderId="1" xfId="450" applyNumberFormat="1" applyFont="1" applyFill="1" applyBorder="1" applyAlignment="1">
      <alignment horizontal="center" vertical="center" wrapText="1"/>
    </xf>
    <xf numFmtId="2" fontId="12" fillId="2" borderId="1" xfId="450" applyNumberFormat="1" applyFont="1" applyFill="1" applyBorder="1" applyAlignment="1">
      <alignment horizontal="center" vertical="center" wrapText="1"/>
    </xf>
    <xf numFmtId="0" fontId="3" fillId="2" borderId="0" xfId="511" applyFont="1" applyFill="1" applyAlignment="1">
      <alignment horizontal="center"/>
    </xf>
    <xf numFmtId="0" fontId="12" fillId="2" borderId="0" xfId="84" applyFont="1" applyFill="1" applyAlignment="1">
      <alignment horizontal="center" vertical="center"/>
    </xf>
    <xf numFmtId="0" fontId="12" fillId="2" borderId="0" xfId="84" applyFont="1" applyFill="1" applyAlignment="1">
      <alignment horizontal="center"/>
    </xf>
    <xf numFmtId="173" fontId="12" fillId="2" borderId="1" xfId="86" applyNumberFormat="1" applyFont="1" applyFill="1" applyBorder="1" applyAlignment="1">
      <alignment horizontal="center" vertical="center"/>
    </xf>
    <xf numFmtId="2" fontId="12" fillId="2" borderId="1" xfId="86" applyNumberFormat="1" applyFont="1" applyFill="1" applyBorder="1" applyAlignment="1">
      <alignment horizontal="center" vertical="center"/>
    </xf>
    <xf numFmtId="2" fontId="12" fillId="2" borderId="1" xfId="86" applyNumberFormat="1" applyFont="1" applyFill="1" applyBorder="1" applyAlignment="1">
      <alignment horizontal="center" vertical="center" wrapText="1"/>
    </xf>
    <xf numFmtId="2" fontId="12" fillId="2" borderId="2" xfId="86" applyNumberFormat="1" applyFont="1" applyFill="1" applyBorder="1" applyAlignment="1">
      <alignment horizontal="center" vertical="center" wrapText="1"/>
    </xf>
    <xf numFmtId="2" fontId="12" fillId="2" borderId="11" xfId="86" applyNumberFormat="1" applyFont="1" applyFill="1" applyBorder="1" applyAlignment="1">
      <alignment horizontal="center" vertical="center" wrapText="1"/>
    </xf>
    <xf numFmtId="0" fontId="12" fillId="2" borderId="2" xfId="86" applyFont="1" applyFill="1" applyBorder="1" applyAlignment="1">
      <alignment horizontal="center" vertical="center" wrapText="1"/>
    </xf>
    <xf numFmtId="0" fontId="12" fillId="2" borderId="10" xfId="86" applyFont="1" applyFill="1" applyBorder="1" applyAlignment="1">
      <alignment horizontal="center" vertical="center" wrapText="1"/>
    </xf>
    <xf numFmtId="0" fontId="12" fillId="2" borderId="11" xfId="86" applyFont="1" applyFill="1" applyBorder="1" applyAlignment="1">
      <alignment horizontal="center" vertical="center" wrapText="1"/>
    </xf>
    <xf numFmtId="0" fontId="12" fillId="2" borderId="9" xfId="354" applyFont="1" applyFill="1" applyBorder="1" applyAlignment="1">
      <alignment horizontal="center" vertical="center"/>
    </xf>
    <xf numFmtId="0" fontId="12" fillId="2" borderId="9" xfId="354" applyFont="1" applyFill="1" applyBorder="1" applyAlignment="1">
      <alignment horizontal="center"/>
    </xf>
    <xf numFmtId="2" fontId="12" fillId="2" borderId="4" xfId="86" applyNumberFormat="1" applyFont="1" applyFill="1" applyBorder="1" applyAlignment="1">
      <alignment horizontal="center" vertical="center" wrapText="1"/>
    </xf>
    <xf numFmtId="2" fontId="12" fillId="2" borderId="9" xfId="86" applyNumberFormat="1" applyFont="1" applyFill="1" applyBorder="1" applyAlignment="1">
      <alignment horizontal="center" vertical="center" wrapText="1"/>
    </xf>
    <xf numFmtId="2" fontId="12" fillId="2" borderId="6" xfId="86" applyNumberFormat="1" applyFont="1" applyFill="1" applyBorder="1" applyAlignment="1">
      <alignment horizontal="center" vertical="center"/>
    </xf>
    <xf numFmtId="0" fontId="4" fillId="2" borderId="0" xfId="5" applyFont="1" applyFill="1" applyAlignment="1">
      <alignment horizontal="center"/>
    </xf>
    <xf numFmtId="0" fontId="3" fillId="2" borderId="0" xfId="84" applyFont="1" applyFill="1" applyAlignment="1">
      <alignment horizontal="center" vertical="center"/>
    </xf>
    <xf numFmtId="0" fontId="3" fillId="2" borderId="0" xfId="84" applyFont="1" applyFill="1" applyAlignment="1">
      <alignment horizontal="center"/>
    </xf>
    <xf numFmtId="2" fontId="12" fillId="2" borderId="5" xfId="86" applyNumberFormat="1" applyFont="1" applyFill="1" applyBorder="1" applyAlignment="1">
      <alignment horizontal="center" vertical="center" wrapText="1"/>
    </xf>
    <xf numFmtId="2" fontId="12" fillId="2" borderId="6" xfId="86" applyNumberFormat="1" applyFont="1" applyFill="1" applyBorder="1" applyAlignment="1">
      <alignment horizontal="center" vertical="center" wrapText="1"/>
    </xf>
    <xf numFmtId="2" fontId="12" fillId="2" borderId="7" xfId="86" applyNumberFormat="1" applyFont="1" applyFill="1" applyBorder="1" applyAlignment="1">
      <alignment horizontal="center" vertical="center" wrapText="1"/>
    </xf>
    <xf numFmtId="0" fontId="5" fillId="2" borderId="0" xfId="84" applyFont="1" applyFill="1" applyAlignment="1">
      <alignment horizontal="center"/>
    </xf>
    <xf numFmtId="0" fontId="12" fillId="2" borderId="0" xfId="450" applyFont="1" applyFill="1" applyAlignment="1">
      <alignment horizontal="center"/>
    </xf>
    <xf numFmtId="0" fontId="4" fillId="2" borderId="0" xfId="450" applyFont="1" applyFill="1" applyAlignment="1">
      <alignment horizontal="center"/>
    </xf>
    <xf numFmtId="0" fontId="3" fillId="2" borderId="0" xfId="450" applyFont="1" applyFill="1" applyAlignment="1">
      <alignment horizontal="center" vertical="center"/>
    </xf>
    <xf numFmtId="2" fontId="12" fillId="2" borderId="5" xfId="86" applyNumberFormat="1" applyFont="1" applyFill="1" applyBorder="1" applyAlignment="1">
      <alignment horizontal="center" vertical="center"/>
    </xf>
    <xf numFmtId="2" fontId="12" fillId="2" borderId="7" xfId="86" applyNumberFormat="1" applyFont="1" applyFill="1" applyBorder="1" applyAlignment="1">
      <alignment horizontal="center" vertical="center"/>
    </xf>
    <xf numFmtId="0" fontId="12" fillId="2" borderId="1" xfId="86" applyFont="1" applyFill="1" applyBorder="1" applyAlignment="1">
      <alignment horizontal="center" vertical="center" wrapText="1"/>
    </xf>
    <xf numFmtId="2" fontId="12" fillId="2" borderId="3" xfId="86" applyNumberFormat="1" applyFont="1" applyFill="1" applyBorder="1" applyAlignment="1">
      <alignment horizontal="center" vertical="center"/>
    </xf>
    <xf numFmtId="2" fontId="12" fillId="2" borderId="4" xfId="86" applyNumberFormat="1" applyFont="1" applyFill="1" applyBorder="1" applyAlignment="1">
      <alignment horizontal="center" vertical="center"/>
    </xf>
    <xf numFmtId="2" fontId="12" fillId="2" borderId="8" xfId="86" applyNumberFormat="1" applyFont="1" applyFill="1" applyBorder="1" applyAlignment="1">
      <alignment horizontal="center" vertical="center"/>
    </xf>
    <xf numFmtId="2" fontId="12" fillId="2" borderId="9" xfId="86" applyNumberFormat="1" applyFont="1" applyFill="1" applyBorder="1" applyAlignment="1">
      <alignment horizontal="center" vertical="center"/>
    </xf>
    <xf numFmtId="2" fontId="3" fillId="2" borderId="5" xfId="450" applyNumberFormat="1" applyFont="1" applyFill="1" applyBorder="1" applyAlignment="1">
      <alignment horizontal="center" vertical="center"/>
    </xf>
    <xf numFmtId="2" fontId="3" fillId="2" borderId="6" xfId="450" applyNumberFormat="1" applyFont="1" applyFill="1" applyBorder="1" applyAlignment="1">
      <alignment horizontal="center" vertical="center"/>
    </xf>
    <xf numFmtId="0" fontId="12" fillId="2" borderId="0" xfId="84" applyFont="1" applyFill="1" applyAlignment="1">
      <alignment horizontal="center" wrapText="1"/>
    </xf>
    <xf numFmtId="2" fontId="12" fillId="2" borderId="3" xfId="354" applyNumberFormat="1" applyFont="1" applyFill="1" applyBorder="1" applyAlignment="1">
      <alignment horizontal="center" vertical="center" wrapText="1"/>
    </xf>
    <xf numFmtId="2" fontId="12" fillId="2" borderId="4" xfId="354" applyNumberFormat="1" applyFont="1" applyFill="1" applyBorder="1" applyAlignment="1">
      <alignment horizontal="center" vertical="center" wrapText="1"/>
    </xf>
    <xf numFmtId="2" fontId="12" fillId="2" borderId="25" xfId="354" applyNumberFormat="1" applyFont="1" applyFill="1" applyBorder="1" applyAlignment="1">
      <alignment horizontal="center" vertical="center" wrapText="1"/>
    </xf>
    <xf numFmtId="2" fontId="12" fillId="2" borderId="0" xfId="354" applyNumberFormat="1" applyFont="1" applyFill="1" applyAlignment="1">
      <alignment horizontal="center" vertical="center" wrapText="1"/>
    </xf>
    <xf numFmtId="2" fontId="12" fillId="2" borderId="8" xfId="354" applyNumberFormat="1" applyFont="1" applyFill="1" applyBorder="1" applyAlignment="1">
      <alignment horizontal="center" vertical="center" wrapText="1"/>
    </xf>
    <xf numFmtId="2" fontId="12" fillId="2" borderId="9" xfId="354" applyNumberFormat="1" applyFont="1" applyFill="1" applyBorder="1" applyAlignment="1">
      <alignment horizontal="center" vertical="center" wrapText="1"/>
    </xf>
    <xf numFmtId="0" fontId="3" fillId="2" borderId="1" xfId="450" applyFont="1" applyFill="1" applyBorder="1" applyAlignment="1">
      <alignment horizontal="center" vertical="center"/>
    </xf>
    <xf numFmtId="2" fontId="3" fillId="2" borderId="5" xfId="86" applyNumberFormat="1" applyFont="1" applyFill="1" applyBorder="1" applyAlignment="1">
      <alignment horizontal="center" vertical="center"/>
    </xf>
    <xf numFmtId="2" fontId="3" fillId="2" borderId="6" xfId="86" applyNumberFormat="1" applyFont="1" applyFill="1" applyBorder="1" applyAlignment="1">
      <alignment horizontal="center" vertical="center"/>
    </xf>
  </cellXfs>
  <cellStyles count="513">
    <cellStyle name="20% - Акцент1 2" xfId="7"/>
    <cellStyle name="20% — акцент1 2" xfId="6"/>
    <cellStyle name="20% — акцент1 3" xfId="493"/>
    <cellStyle name="20% - Акцент2 2" xfId="9"/>
    <cellStyle name="20% — акцент2 2" xfId="8"/>
    <cellStyle name="20% — акцент2 3" xfId="494"/>
    <cellStyle name="20% - Акцент3 2" xfId="11"/>
    <cellStyle name="20% — акцент3 2" xfId="10"/>
    <cellStyle name="20% — акцент3 3" xfId="495"/>
    <cellStyle name="20% - Акцент4 2" xfId="13"/>
    <cellStyle name="20% — акцент4 2" xfId="12"/>
    <cellStyle name="20% — акцент4 3" xfId="496"/>
    <cellStyle name="20% - Акцент5 2" xfId="15"/>
    <cellStyle name="20% — акцент5 2" xfId="14"/>
    <cellStyle name="20% — акцент5 3" xfId="497"/>
    <cellStyle name="20% - Акцент6 2" xfId="17"/>
    <cellStyle name="20% — акцент6 2" xfId="16"/>
    <cellStyle name="20% — акцент6 3" xfId="498"/>
    <cellStyle name="40% - Акцент1 2" xfId="19"/>
    <cellStyle name="40% — акцент1 2" xfId="18"/>
    <cellStyle name="40% — акцент1 3" xfId="499"/>
    <cellStyle name="40% - Акцент2 2" xfId="21"/>
    <cellStyle name="40% — акцент2 2" xfId="20"/>
    <cellStyle name="40% — акцент2 3" xfId="500"/>
    <cellStyle name="40% - Акцент3 2" xfId="23"/>
    <cellStyle name="40% — акцент3 2" xfId="22"/>
    <cellStyle name="40% — акцент3 3" xfId="501"/>
    <cellStyle name="40% - Акцент4 2" xfId="25"/>
    <cellStyle name="40% — акцент4 2" xfId="24"/>
    <cellStyle name="40% — акцент4 3" xfId="502"/>
    <cellStyle name="40% - Акцент5 2" xfId="27"/>
    <cellStyle name="40% — акцент5 2" xfId="26"/>
    <cellStyle name="40% — акцент5 3" xfId="503"/>
    <cellStyle name="40% - Акцент6 2" xfId="29"/>
    <cellStyle name="40% — акцент6 2" xfId="28"/>
    <cellStyle name="40% — акцент6 3" xfId="504"/>
    <cellStyle name="60% - Акцент1 2" xfId="31"/>
    <cellStyle name="60% — акцент1 2" xfId="30"/>
    <cellStyle name="60% — акцент1 3" xfId="505"/>
    <cellStyle name="60% - Акцент2 2" xfId="33"/>
    <cellStyle name="60% — акцент2 2" xfId="32"/>
    <cellStyle name="60% — акцент2 3" xfId="506"/>
    <cellStyle name="60% - Акцент3 2" xfId="35"/>
    <cellStyle name="60% — акцент3 2" xfId="34"/>
    <cellStyle name="60% — акцент3 3" xfId="507"/>
    <cellStyle name="60% - Акцент4 2" xfId="37"/>
    <cellStyle name="60% — акцент4 2" xfId="36"/>
    <cellStyle name="60% — акцент4 3" xfId="508"/>
    <cellStyle name="60% - Акцент5 2" xfId="39"/>
    <cellStyle name="60% — акцент5 2" xfId="38"/>
    <cellStyle name="60% — акцент5 3" xfId="509"/>
    <cellStyle name="60% - Акцент6 2" xfId="41"/>
    <cellStyle name="60% — акцент6 2" xfId="40"/>
    <cellStyle name="60% — акцент6 3" xfId="510"/>
    <cellStyle name="Normal" xfId="489"/>
    <cellStyle name="Normal 2" xfId="42"/>
    <cellStyle name="Акцент1 2" xfId="44"/>
    <cellStyle name="Акцент1 3" xfId="43"/>
    <cellStyle name="Акцент2 2" xfId="46"/>
    <cellStyle name="Акцент2 3" xfId="45"/>
    <cellStyle name="Акцент3 2" xfId="48"/>
    <cellStyle name="Акцент3 3" xfId="47"/>
    <cellStyle name="Акцент4 2" xfId="50"/>
    <cellStyle name="Акцент4 3" xfId="49"/>
    <cellStyle name="Акцент5 2" xfId="52"/>
    <cellStyle name="Акцент5 3" xfId="51"/>
    <cellStyle name="Акцент6 2" xfId="54"/>
    <cellStyle name="Акцент6 3" xfId="53"/>
    <cellStyle name="Ввод  2" xfId="56"/>
    <cellStyle name="Ввод  3" xfId="55"/>
    <cellStyle name="Вывод 2" xfId="58"/>
    <cellStyle name="Вывод 3" xfId="57"/>
    <cellStyle name="Вычисление 2" xfId="60"/>
    <cellStyle name="Вычисление 3" xfId="59"/>
    <cellStyle name="Заголовок 1 2" xfId="62"/>
    <cellStyle name="Заголовок 1 3" xfId="61"/>
    <cellStyle name="Заголовок 2 2" xfId="64"/>
    <cellStyle name="Заголовок 2 3" xfId="63"/>
    <cellStyle name="Заголовок 3 2" xfId="66"/>
    <cellStyle name="Заголовок 3 3" xfId="65"/>
    <cellStyle name="Заголовок 4 2" xfId="68"/>
    <cellStyle name="Заголовок 4 3" xfId="67"/>
    <cellStyle name="Итог 2" xfId="70"/>
    <cellStyle name="Итог 3" xfId="69"/>
    <cellStyle name="Контрольная ячейка 2" xfId="72"/>
    <cellStyle name="Контрольная ячейка 3" xfId="71"/>
    <cellStyle name="Название 2" xfId="74"/>
    <cellStyle name="Название 3" xfId="73"/>
    <cellStyle name="Нейтральный 2" xfId="76"/>
    <cellStyle name="Нейтральный 3" xfId="75"/>
    <cellStyle name="Обычный" xfId="0" builtinId="0"/>
    <cellStyle name="Обычный 10" xfId="450"/>
    <cellStyle name="Обычный 10 2" xfId="512"/>
    <cellStyle name="Обычный 11" xfId="5"/>
    <cellStyle name="Обычный 11 2" xfId="490"/>
    <cellStyle name="Обычный 12" xfId="511"/>
    <cellStyle name="Обычный 12 2" xfId="77"/>
    <cellStyle name="Обычный 2" xfId="78"/>
    <cellStyle name="Обычный 2 10" xfId="478"/>
    <cellStyle name="Обычный 2 11" xfId="477"/>
    <cellStyle name="Обычный 2 12" xfId="476"/>
    <cellStyle name="Обычный 2 13" xfId="475"/>
    <cellStyle name="Обычный 2 14" xfId="474"/>
    <cellStyle name="Обычный 2 15" xfId="473"/>
    <cellStyle name="Обычный 2 16" xfId="472"/>
    <cellStyle name="Обычный 2 17" xfId="471"/>
    <cellStyle name="Обычный 2 18" xfId="470"/>
    <cellStyle name="Обычный 2 19" xfId="469"/>
    <cellStyle name="Обычный 2 2" xfId="79"/>
    <cellStyle name="Обычный 2 20" xfId="468"/>
    <cellStyle name="Обычный 2 21" xfId="467"/>
    <cellStyle name="Обычный 2 22" xfId="466"/>
    <cellStyle name="Обычный 2 23" xfId="465"/>
    <cellStyle name="Обычный 2 24" xfId="464"/>
    <cellStyle name="Обычный 2 25" xfId="463"/>
    <cellStyle name="Обычный 2 26" xfId="462"/>
    <cellStyle name="Обычный 2 26 2" xfId="80"/>
    <cellStyle name="Обычный 2 27" xfId="461"/>
    <cellStyle name="Обычный 2 28" xfId="460"/>
    <cellStyle name="Обычный 2 29" xfId="459"/>
    <cellStyle name="Обычный 2 3" xfId="449"/>
    <cellStyle name="Обычный 2 30" xfId="458"/>
    <cellStyle name="Обычный 2 31" xfId="492"/>
    <cellStyle name="Обычный 2 4" xfId="484"/>
    <cellStyle name="Обычный 2 5" xfId="483"/>
    <cellStyle name="Обычный 2 6" xfId="482"/>
    <cellStyle name="Обычный 2 7" xfId="481"/>
    <cellStyle name="Обычный 2 8" xfId="480"/>
    <cellStyle name="Обычный 2 9" xfId="479"/>
    <cellStyle name="Обычный 3" xfId="2"/>
    <cellStyle name="Обычный 3 2" xfId="81"/>
    <cellStyle name="Обычный 3 2 2 2" xfId="82"/>
    <cellStyle name="Обычный 3 21" xfId="83"/>
    <cellStyle name="Обычный 3 3" xfId="488"/>
    <cellStyle name="Обычный 4" xfId="84"/>
    <cellStyle name="Обычный 4 2" xfId="85"/>
    <cellStyle name="Обычный 4 3" xfId="485"/>
    <cellStyle name="Обычный 5" xfId="86"/>
    <cellStyle name="Обычный 5 2" xfId="487"/>
    <cellStyle name="Обычный 6" xfId="87"/>
    <cellStyle name="Обычный 6 10" xfId="451"/>
    <cellStyle name="Обычный 6 2" xfId="88"/>
    <cellStyle name="Обычный 6 2 10" xfId="89"/>
    <cellStyle name="Обычный 6 2 11" xfId="452"/>
    <cellStyle name="Обычный 6 2 2" xfId="90"/>
    <cellStyle name="Обычный 6 2 2 10" xfId="453"/>
    <cellStyle name="Обычный 6 2 2 2" xfId="91"/>
    <cellStyle name="Обычный 6 2 2 2 2" xfId="92"/>
    <cellStyle name="Обычный 6 2 2 2 2 2" xfId="93"/>
    <cellStyle name="Обычный 6 2 2 2 2 2 2" xfId="94"/>
    <cellStyle name="Обычный 6 2 2 2 2 2 2 2" xfId="95"/>
    <cellStyle name="Обычный 6 2 2 2 2 2 3" xfId="96"/>
    <cellStyle name="Обычный 6 2 2 2 2 2 3 2" xfId="97"/>
    <cellStyle name="Обычный 6 2 2 2 2 2 4" xfId="98"/>
    <cellStyle name="Обычный 6 2 2 2 2 3" xfId="99"/>
    <cellStyle name="Обычный 6 2 2 2 2 3 2" xfId="100"/>
    <cellStyle name="Обычный 6 2 2 2 2 4" xfId="101"/>
    <cellStyle name="Обычный 6 2 2 2 2 4 2" xfId="102"/>
    <cellStyle name="Обычный 6 2 2 2 2 5" xfId="103"/>
    <cellStyle name="Обычный 6 2 2 2 3" xfId="104"/>
    <cellStyle name="Обычный 6 2 2 2 3 2" xfId="105"/>
    <cellStyle name="Обычный 6 2 2 2 3 2 2" xfId="106"/>
    <cellStyle name="Обычный 6 2 2 2 3 3" xfId="107"/>
    <cellStyle name="Обычный 6 2 2 2 3 3 2" xfId="108"/>
    <cellStyle name="Обычный 6 2 2 2 3 4" xfId="109"/>
    <cellStyle name="Обычный 6 2 2 2 4" xfId="110"/>
    <cellStyle name="Обычный 6 2 2 2 4 2" xfId="111"/>
    <cellStyle name="Обычный 6 2 2 2 5" xfId="112"/>
    <cellStyle name="Обычный 6 2 2 2 5 2" xfId="113"/>
    <cellStyle name="Обычный 6 2 2 2 6" xfId="114"/>
    <cellStyle name="Обычный 6 2 2 3" xfId="115"/>
    <cellStyle name="Обычный 6 2 2 3 2" xfId="116"/>
    <cellStyle name="Обычный 6 2 2 3 2 2" xfId="117"/>
    <cellStyle name="Обычный 6 2 2 3 2 2 2" xfId="118"/>
    <cellStyle name="Обычный 6 2 2 3 2 3" xfId="119"/>
    <cellStyle name="Обычный 6 2 2 3 2 3 2" xfId="120"/>
    <cellStyle name="Обычный 6 2 2 3 2 4" xfId="121"/>
    <cellStyle name="Обычный 6 2 2 3 3" xfId="122"/>
    <cellStyle name="Обычный 6 2 2 3 3 2" xfId="123"/>
    <cellStyle name="Обычный 6 2 2 3 4" xfId="124"/>
    <cellStyle name="Обычный 6 2 2 3 4 2" xfId="125"/>
    <cellStyle name="Обычный 6 2 2 3 5" xfId="126"/>
    <cellStyle name="Обычный 6 2 2 4" xfId="127"/>
    <cellStyle name="Обычный 6 2 2 4 2" xfId="128"/>
    <cellStyle name="Обычный 6 2 2 4 2 2" xfId="129"/>
    <cellStyle name="Обычный 6 2 2 4 2 2 2" xfId="130"/>
    <cellStyle name="Обычный 6 2 2 4 2 3" xfId="131"/>
    <cellStyle name="Обычный 6 2 2 4 2 3 2" xfId="132"/>
    <cellStyle name="Обычный 6 2 2 4 2 4" xfId="133"/>
    <cellStyle name="Обычный 6 2 2 4 3" xfId="134"/>
    <cellStyle name="Обычный 6 2 2 4 3 2" xfId="135"/>
    <cellStyle name="Обычный 6 2 2 4 4" xfId="136"/>
    <cellStyle name="Обычный 6 2 2 4 4 2" xfId="137"/>
    <cellStyle name="Обычный 6 2 2 4 5" xfId="138"/>
    <cellStyle name="Обычный 6 2 2 5" xfId="139"/>
    <cellStyle name="Обычный 6 2 2 5 2" xfId="140"/>
    <cellStyle name="Обычный 6 2 2 5 2 2" xfId="141"/>
    <cellStyle name="Обычный 6 2 2 5 3" xfId="142"/>
    <cellStyle name="Обычный 6 2 2 5 3 2" xfId="143"/>
    <cellStyle name="Обычный 6 2 2 5 4" xfId="144"/>
    <cellStyle name="Обычный 6 2 2 6" xfId="145"/>
    <cellStyle name="Обычный 6 2 2 6 2" xfId="146"/>
    <cellStyle name="Обычный 6 2 2 7" xfId="147"/>
    <cellStyle name="Обычный 6 2 2 7 2" xfId="148"/>
    <cellStyle name="Обычный 6 2 2 8" xfId="149"/>
    <cellStyle name="Обычный 6 2 2 8 2" xfId="150"/>
    <cellStyle name="Обычный 6 2 2 9" xfId="151"/>
    <cellStyle name="Обычный 6 2 3" xfId="152"/>
    <cellStyle name="Обычный 6 2 3 10" xfId="454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3" xfId="158"/>
    <cellStyle name="Обычный 6 2 3 2 2 2 3 2" xfId="159"/>
    <cellStyle name="Обычный 6 2 3 2 2 2 4" xfId="160"/>
    <cellStyle name="Обычный 6 2 3 2 2 3" xfId="161"/>
    <cellStyle name="Обычный 6 2 3 2 2 3 2" xfId="162"/>
    <cellStyle name="Обычный 6 2 3 2 2 4" xfId="163"/>
    <cellStyle name="Обычный 6 2 3 2 2 4 2" xfId="164"/>
    <cellStyle name="Обычный 6 2 3 2 2 5" xfId="165"/>
    <cellStyle name="Обычный 6 2 3 2 3" xfId="166"/>
    <cellStyle name="Обычный 6 2 3 2 3 2" xfId="167"/>
    <cellStyle name="Обычный 6 2 3 2 3 2 2" xfId="168"/>
    <cellStyle name="Обычный 6 2 3 2 3 3" xfId="169"/>
    <cellStyle name="Обычный 6 2 3 2 3 3 2" xfId="170"/>
    <cellStyle name="Обычный 6 2 3 2 3 4" xfId="171"/>
    <cellStyle name="Обычный 6 2 3 2 4" xfId="172"/>
    <cellStyle name="Обычный 6 2 3 2 4 2" xfId="173"/>
    <cellStyle name="Обычный 6 2 3 2 5" xfId="174"/>
    <cellStyle name="Обычный 6 2 3 2 5 2" xfId="175"/>
    <cellStyle name="Обычный 6 2 3 2 6" xfId="176"/>
    <cellStyle name="Обычный 6 2 3 3" xfId="177"/>
    <cellStyle name="Обычный 6 2 3 3 2" xfId="178"/>
    <cellStyle name="Обычный 6 2 3 3 2 2" xfId="179"/>
    <cellStyle name="Обычный 6 2 3 3 2 2 2" xfId="180"/>
    <cellStyle name="Обычный 6 2 3 3 2 3" xfId="181"/>
    <cellStyle name="Обычный 6 2 3 3 2 3 2" xfId="182"/>
    <cellStyle name="Обычный 6 2 3 3 2 4" xfId="183"/>
    <cellStyle name="Обычный 6 2 3 3 3" xfId="184"/>
    <cellStyle name="Обычный 6 2 3 3 3 2" xfId="185"/>
    <cellStyle name="Обычный 6 2 3 3 4" xfId="186"/>
    <cellStyle name="Обычный 6 2 3 3 4 2" xfId="187"/>
    <cellStyle name="Обычный 6 2 3 3 5" xfId="188"/>
    <cellStyle name="Обычный 6 2 3 4" xfId="189"/>
    <cellStyle name="Обычный 6 2 3 4 2" xfId="190"/>
    <cellStyle name="Обычный 6 2 3 4 2 2" xfId="191"/>
    <cellStyle name="Обычный 6 2 3 4 2 2 2" xfId="192"/>
    <cellStyle name="Обычный 6 2 3 4 2 3" xfId="193"/>
    <cellStyle name="Обычный 6 2 3 4 2 3 2" xfId="194"/>
    <cellStyle name="Обычный 6 2 3 4 2 4" xfId="195"/>
    <cellStyle name="Обычный 6 2 3 4 3" xfId="196"/>
    <cellStyle name="Обычный 6 2 3 4 3 2" xfId="197"/>
    <cellStyle name="Обычный 6 2 3 4 4" xfId="198"/>
    <cellStyle name="Обычный 6 2 3 4 4 2" xfId="199"/>
    <cellStyle name="Обычный 6 2 3 4 5" xfId="200"/>
    <cellStyle name="Обычный 6 2 3 5" xfId="201"/>
    <cellStyle name="Обычный 6 2 3 5 2" xfId="202"/>
    <cellStyle name="Обычный 6 2 3 5 2 2" xfId="203"/>
    <cellStyle name="Обычный 6 2 3 5 3" xfId="204"/>
    <cellStyle name="Обычный 6 2 3 5 3 2" xfId="205"/>
    <cellStyle name="Обычный 6 2 3 5 4" xfId="206"/>
    <cellStyle name="Обычный 6 2 3 6" xfId="207"/>
    <cellStyle name="Обычный 6 2 3 6 2" xfId="208"/>
    <cellStyle name="Обычный 6 2 3 7" xfId="209"/>
    <cellStyle name="Обычный 6 2 3 7 2" xfId="210"/>
    <cellStyle name="Обычный 6 2 3 8" xfId="211"/>
    <cellStyle name="Обычный 6 2 3 8 2" xfId="212"/>
    <cellStyle name="Обычный 6 2 3 9" xfId="213"/>
    <cellStyle name="Обычный 6 2 4" xfId="214"/>
    <cellStyle name="Обычный 6 2 4 2" xfId="215"/>
    <cellStyle name="Обычный 6 2 4 2 2" xfId="216"/>
    <cellStyle name="Обычный 6 2 4 2 2 2" xfId="217"/>
    <cellStyle name="Обычный 6 2 4 2 3" xfId="218"/>
    <cellStyle name="Обычный 6 2 4 2 3 2" xfId="219"/>
    <cellStyle name="Обычный 6 2 4 2 4" xfId="220"/>
    <cellStyle name="Обычный 6 2 4 3" xfId="221"/>
    <cellStyle name="Обычный 6 2 4 3 2" xfId="222"/>
    <cellStyle name="Обычный 6 2 4 4" xfId="223"/>
    <cellStyle name="Обычный 6 2 4 4 2" xfId="224"/>
    <cellStyle name="Обычный 6 2 4 5" xfId="225"/>
    <cellStyle name="Обычный 6 2 5" xfId="226"/>
    <cellStyle name="Обычный 6 2 5 2" xfId="227"/>
    <cellStyle name="Обычный 6 2 5 2 2" xfId="228"/>
    <cellStyle name="Обычный 6 2 5 2 2 2" xfId="229"/>
    <cellStyle name="Обычный 6 2 5 2 3" xfId="230"/>
    <cellStyle name="Обычный 6 2 5 2 3 2" xfId="231"/>
    <cellStyle name="Обычный 6 2 5 2 4" xfId="232"/>
    <cellStyle name="Обычный 6 2 5 3" xfId="233"/>
    <cellStyle name="Обычный 6 2 5 3 2" xfId="234"/>
    <cellStyle name="Обычный 6 2 5 4" xfId="235"/>
    <cellStyle name="Обычный 6 2 5 4 2" xfId="236"/>
    <cellStyle name="Обычный 6 2 5 5" xfId="237"/>
    <cellStyle name="Обычный 6 2 6" xfId="238"/>
    <cellStyle name="Обычный 6 2 6 2" xfId="239"/>
    <cellStyle name="Обычный 6 2 6 2 2" xfId="240"/>
    <cellStyle name="Обычный 6 2 6 3" xfId="241"/>
    <cellStyle name="Обычный 6 2 6 3 2" xfId="242"/>
    <cellStyle name="Обычный 6 2 6 4" xfId="243"/>
    <cellStyle name="Обычный 6 2 7" xfId="244"/>
    <cellStyle name="Обычный 6 2 7 2" xfId="245"/>
    <cellStyle name="Обычный 6 2 8" xfId="246"/>
    <cellStyle name="Обычный 6 2 8 2" xfId="247"/>
    <cellStyle name="Обычный 6 2 9" xfId="248"/>
    <cellStyle name="Обычный 6 2 9 2" xfId="249"/>
    <cellStyle name="Обычный 6 3" xfId="250"/>
    <cellStyle name="Обычный 6 3 2" xfId="251"/>
    <cellStyle name="Обычный 6 3 2 2" xfId="252"/>
    <cellStyle name="Обычный 6 3 2 2 2" xfId="253"/>
    <cellStyle name="Обычный 6 3 2 3" xfId="254"/>
    <cellStyle name="Обычный 6 3 2 3 2" xfId="255"/>
    <cellStyle name="Обычный 6 3 2 4" xfId="256"/>
    <cellStyle name="Обычный 6 3 3" xfId="257"/>
    <cellStyle name="Обычный 6 3 3 2" xfId="258"/>
    <cellStyle name="Обычный 6 3 4" xfId="259"/>
    <cellStyle name="Обычный 6 3 4 2" xfId="260"/>
    <cellStyle name="Обычный 6 3 5" xfId="261"/>
    <cellStyle name="Обычный 6 4" xfId="262"/>
    <cellStyle name="Обычный 6 4 2" xfId="263"/>
    <cellStyle name="Обычный 6 4 2 2" xfId="264"/>
    <cellStyle name="Обычный 6 4 2 2 2" xfId="265"/>
    <cellStyle name="Обычный 6 4 2 3" xfId="266"/>
    <cellStyle name="Обычный 6 4 2 3 2" xfId="267"/>
    <cellStyle name="Обычный 6 4 2 4" xfId="268"/>
    <cellStyle name="Обычный 6 4 3" xfId="269"/>
    <cellStyle name="Обычный 6 4 3 2" xfId="270"/>
    <cellStyle name="Обычный 6 4 4" xfId="271"/>
    <cellStyle name="Обычный 6 4 4 2" xfId="272"/>
    <cellStyle name="Обычный 6 4 5" xfId="273"/>
    <cellStyle name="Обычный 6 5" xfId="274"/>
    <cellStyle name="Обычный 6 5 2" xfId="275"/>
    <cellStyle name="Обычный 6 5 2 2" xfId="276"/>
    <cellStyle name="Обычный 6 5 3" xfId="277"/>
    <cellStyle name="Обычный 6 5 3 2" xfId="278"/>
    <cellStyle name="Обычный 6 5 4" xfId="279"/>
    <cellStyle name="Обычный 6 6" xfId="280"/>
    <cellStyle name="Обычный 6 6 2" xfId="281"/>
    <cellStyle name="Обычный 6 7" xfId="282"/>
    <cellStyle name="Обычный 6 7 2" xfId="283"/>
    <cellStyle name="Обычный 6 8" xfId="284"/>
    <cellStyle name="Обычный 6 8 2" xfId="285"/>
    <cellStyle name="Обычный 6 9" xfId="286"/>
    <cellStyle name="Обычный 7" xfId="3"/>
    <cellStyle name="Обычный 7 2" xfId="287"/>
    <cellStyle name="Обычный 7 2 2" xfId="288"/>
    <cellStyle name="Обычный 7 2 2 2" xfId="289"/>
    <cellStyle name="Обычный 7 2 2 2 2" xfId="290"/>
    <cellStyle name="Обычный 7 2 2 2 2 2" xfId="291"/>
    <cellStyle name="Обычный 7 2 2 2 3" xfId="292"/>
    <cellStyle name="Обычный 7 2 2 2 3 2" xfId="293"/>
    <cellStyle name="Обычный 7 2 2 2 4" xfId="294"/>
    <cellStyle name="Обычный 7 2 2 3" xfId="295"/>
    <cellStyle name="Обычный 7 2 2 3 2" xfId="296"/>
    <cellStyle name="Обычный 7 2 2 4" xfId="297"/>
    <cellStyle name="Обычный 7 2 2 4 2" xfId="298"/>
    <cellStyle name="Обычный 7 2 2 5" xfId="299"/>
    <cellStyle name="Обычный 7 2 3" xfId="300"/>
    <cellStyle name="Обычный 7 2 3 2" xfId="301"/>
    <cellStyle name="Обычный 7 2 3 2 2" xfId="302"/>
    <cellStyle name="Обычный 7 2 3 2 2 2" xfId="303"/>
    <cellStyle name="Обычный 7 2 3 2 3" xfId="304"/>
    <cellStyle name="Обычный 7 2 3 2 3 2" xfId="305"/>
    <cellStyle name="Обычный 7 2 3 2 4" xfId="306"/>
    <cellStyle name="Обычный 7 2 3 3" xfId="307"/>
    <cellStyle name="Обычный 7 2 3 3 2" xfId="308"/>
    <cellStyle name="Обычный 7 2 3 4" xfId="309"/>
    <cellStyle name="Обычный 7 2 3 4 2" xfId="310"/>
    <cellStyle name="Обычный 7 2 3 5" xfId="311"/>
    <cellStyle name="Обычный 7 2 4" xfId="312"/>
    <cellStyle name="Обычный 7 2 4 2" xfId="313"/>
    <cellStyle name="Обычный 7 2 4 2 2" xfId="314"/>
    <cellStyle name="Обычный 7 2 4 3" xfId="315"/>
    <cellStyle name="Обычный 7 2 4 3 2" xfId="316"/>
    <cellStyle name="Обычный 7 2 4 4" xfId="317"/>
    <cellStyle name="Обычный 7 2 5" xfId="318"/>
    <cellStyle name="Обычный 7 2 5 2" xfId="319"/>
    <cellStyle name="Обычный 7 2 6" xfId="320"/>
    <cellStyle name="Обычный 7 2 6 2" xfId="321"/>
    <cellStyle name="Обычный 7 2 7" xfId="322"/>
    <cellStyle name="Обычный 7 2 7 2" xfId="323"/>
    <cellStyle name="Обычный 7 2 8" xfId="324"/>
    <cellStyle name="Обычный 7 2 9" xfId="455"/>
    <cellStyle name="Обычный 8" xfId="325"/>
    <cellStyle name="Обычный 9" xfId="326"/>
    <cellStyle name="Обычный 9 2" xfId="327"/>
    <cellStyle name="Обычный 9 2 2" xfId="328"/>
    <cellStyle name="Обычный 9 2 2 2" xfId="329"/>
    <cellStyle name="Обычный 9 2 2 2 2" xfId="330"/>
    <cellStyle name="Обычный 9 2 2 3" xfId="331"/>
    <cellStyle name="Обычный 9 2 2 3 2" xfId="332"/>
    <cellStyle name="Обычный 9 2 2 4" xfId="333"/>
    <cellStyle name="Обычный 9 2 2 4 2" xfId="334"/>
    <cellStyle name="Обычный 9 2 2 5" xfId="335"/>
    <cellStyle name="Обычный 9 2 3" xfId="336"/>
    <cellStyle name="Обычный 9 2 3 2" xfId="337"/>
    <cellStyle name="Обычный 9 2 4" xfId="338"/>
    <cellStyle name="Обычный 9 2 4 2" xfId="339"/>
    <cellStyle name="Обычный 9 2 5" xfId="340"/>
    <cellStyle name="Обычный 9 3" xfId="341"/>
    <cellStyle name="Обычный 9 3 2" xfId="342"/>
    <cellStyle name="Обычный 9 3 2 2" xfId="343"/>
    <cellStyle name="Обычный 9 3 3" xfId="344"/>
    <cellStyle name="Обычный 9 3 3 2" xfId="345"/>
    <cellStyle name="Обычный 9 3 4" xfId="346"/>
    <cellStyle name="Обычный 9 3 4 2" xfId="347"/>
    <cellStyle name="Обычный 9 3 5" xfId="348"/>
    <cellStyle name="Обычный 9 4" xfId="349"/>
    <cellStyle name="Обычный 9 4 2" xfId="350"/>
    <cellStyle name="Обычный 9 5" xfId="351"/>
    <cellStyle name="Обычный 9 5 2" xfId="352"/>
    <cellStyle name="Обычный 9 6" xfId="353"/>
    <cellStyle name="Обычный 9 7" xfId="486"/>
    <cellStyle name="Обычный_Форматы по компаниям_last" xfId="354"/>
    <cellStyle name="Плохой 2" xfId="356"/>
    <cellStyle name="Плохой 3" xfId="355"/>
    <cellStyle name="Пояснение 2" xfId="358"/>
    <cellStyle name="Пояснение 3" xfId="357"/>
    <cellStyle name="Примечание 2" xfId="360"/>
    <cellStyle name="Примечание 3" xfId="359"/>
    <cellStyle name="Процентный 2" xfId="361"/>
    <cellStyle name="Процентный 3" xfId="362"/>
    <cellStyle name="Связанная ячейка 2" xfId="364"/>
    <cellStyle name="Связанная ячейка 3" xfId="363"/>
    <cellStyle name="Стиль 1" xfId="365"/>
    <cellStyle name="Текст предупреждения 2" xfId="367"/>
    <cellStyle name="Текст предупреждения 3" xfId="366"/>
    <cellStyle name="Финансовый" xfId="1" builtinId="3"/>
    <cellStyle name="Финансовый 2" xfId="369"/>
    <cellStyle name="Финансовый 2 2" xfId="370"/>
    <cellStyle name="Финансовый 2 2 2" xfId="371"/>
    <cellStyle name="Финансовый 2 2 2 2" xfId="372"/>
    <cellStyle name="Финансовый 2 2 2 2 2" xfId="373"/>
    <cellStyle name="Финансовый 2 2 2 2 3" xfId="374"/>
    <cellStyle name="Финансовый 2 2 2 3" xfId="375"/>
    <cellStyle name="Финансовый 2 2 2 3 2" xfId="376"/>
    <cellStyle name="Финансовый 2 2 2 4" xfId="377"/>
    <cellStyle name="Финансовый 2 2 3" xfId="378"/>
    <cellStyle name="Финансовый 2 2 3 2" xfId="379"/>
    <cellStyle name="Финансовый 2 2 4" xfId="380"/>
    <cellStyle name="Финансовый 2 2 4 2" xfId="381"/>
    <cellStyle name="Финансовый 2 2 5" xfId="382"/>
    <cellStyle name="Финансовый 2 3" xfId="383"/>
    <cellStyle name="Финансовый 2 3 2" xfId="384"/>
    <cellStyle name="Финансовый 2 3 2 2" xfId="385"/>
    <cellStyle name="Финансовый 2 3 2 2 2" xfId="386"/>
    <cellStyle name="Финансовый 2 3 2 3" xfId="387"/>
    <cellStyle name="Финансовый 2 3 2 3 2" xfId="388"/>
    <cellStyle name="Финансовый 2 3 2 4" xfId="389"/>
    <cellStyle name="Финансовый 2 3 3" xfId="390"/>
    <cellStyle name="Финансовый 2 3 3 2" xfId="391"/>
    <cellStyle name="Финансовый 2 3 4" xfId="392"/>
    <cellStyle name="Финансовый 2 3 4 2" xfId="393"/>
    <cellStyle name="Финансовый 2 3 5" xfId="394"/>
    <cellStyle name="Финансовый 2 4" xfId="395"/>
    <cellStyle name="Финансовый 2 4 2" xfId="396"/>
    <cellStyle name="Финансовый 2 4 2 2" xfId="397"/>
    <cellStyle name="Финансовый 2 4 3" xfId="398"/>
    <cellStyle name="Финансовый 2 4 3 2" xfId="399"/>
    <cellStyle name="Финансовый 2 4 4" xfId="400"/>
    <cellStyle name="Финансовый 2 5" xfId="401"/>
    <cellStyle name="Финансовый 2 5 2" xfId="402"/>
    <cellStyle name="Финансовый 2 6" xfId="403"/>
    <cellStyle name="Финансовый 2 6 2" xfId="404"/>
    <cellStyle name="Финансовый 2 7" xfId="405"/>
    <cellStyle name="Финансовый 2 7 2" xfId="406"/>
    <cellStyle name="Финансовый 2 8" xfId="407"/>
    <cellStyle name="Финансовый 2 9" xfId="456"/>
    <cellStyle name="Финансовый 3" xfId="408"/>
    <cellStyle name="Финансовый 3 2" xfId="409"/>
    <cellStyle name="Финансовый 3 2 2" xfId="410"/>
    <cellStyle name="Финансовый 3 2 2 2" xfId="411"/>
    <cellStyle name="Финансовый 3 2 2 2 2" xfId="412"/>
    <cellStyle name="Финансовый 3 2 2 3" xfId="413"/>
    <cellStyle name="Финансовый 3 2 2 3 2" xfId="414"/>
    <cellStyle name="Финансовый 3 2 2 4" xfId="415"/>
    <cellStyle name="Финансовый 3 2 3" xfId="416"/>
    <cellStyle name="Финансовый 3 2 3 2" xfId="417"/>
    <cellStyle name="Финансовый 3 2 4" xfId="418"/>
    <cellStyle name="Финансовый 3 2 4 2" xfId="419"/>
    <cellStyle name="Финансовый 3 2 5" xfId="420"/>
    <cellStyle name="Финансовый 3 3" xfId="421"/>
    <cellStyle name="Финансовый 3 3 2" xfId="422"/>
    <cellStyle name="Финансовый 3 3 2 2" xfId="423"/>
    <cellStyle name="Финансовый 3 3 2 2 2" xfId="424"/>
    <cellStyle name="Финансовый 3 3 2 3" xfId="425"/>
    <cellStyle name="Финансовый 3 3 2 3 2" xfId="426"/>
    <cellStyle name="Финансовый 3 3 2 4" xfId="427"/>
    <cellStyle name="Финансовый 3 3 3" xfId="428"/>
    <cellStyle name="Финансовый 3 3 3 2" xfId="429"/>
    <cellStyle name="Финансовый 3 3 4" xfId="430"/>
    <cellStyle name="Финансовый 3 3 4 2" xfId="431"/>
    <cellStyle name="Финансовый 3 3 5" xfId="432"/>
    <cellStyle name="Финансовый 3 4" xfId="433"/>
    <cellStyle name="Финансовый 3 4 2" xfId="434"/>
    <cellStyle name="Финансовый 3 4 2 2" xfId="435"/>
    <cellStyle name="Финансовый 3 4 3" xfId="436"/>
    <cellStyle name="Финансовый 3 4 3 2" xfId="437"/>
    <cellStyle name="Финансовый 3 4 4" xfId="438"/>
    <cellStyle name="Финансовый 3 5" xfId="439"/>
    <cellStyle name="Финансовый 3 5 2" xfId="440"/>
    <cellStyle name="Финансовый 3 6" xfId="441"/>
    <cellStyle name="Финансовый 3 6 2" xfId="442"/>
    <cellStyle name="Финансовый 3 7" xfId="443"/>
    <cellStyle name="Финансовый 3 7 2" xfId="444"/>
    <cellStyle name="Финансовый 3 8" xfId="445"/>
    <cellStyle name="Финансовый 3 9" xfId="457"/>
    <cellStyle name="Финансовый 4" xfId="4"/>
    <cellStyle name="Финансовый 4 2" xfId="446"/>
    <cellStyle name="Финансовый 4 3" xfId="491"/>
    <cellStyle name="Финансовый 5" xfId="368"/>
    <cellStyle name="Хороший 2" xfId="448"/>
    <cellStyle name="Хороший 3" xfId="447"/>
  </cellStyles>
  <dxfs count="101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12</xdr:row>
      <xdr:rowOff>2578366</xdr:rowOff>
    </xdr:from>
    <xdr:to>
      <xdr:col>7</xdr:col>
      <xdr:colOff>13230</xdr:colOff>
      <xdr:row>12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C198E182-4A7B-4EDB-8F00-3A7D5E9469E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600" y="5273941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0</xdr:colOff>
      <xdr:row>12</xdr:row>
      <xdr:rowOff>2578366</xdr:rowOff>
    </xdr:from>
    <xdr:to>
      <xdr:col>11</xdr:col>
      <xdr:colOff>13230</xdr:colOff>
      <xdr:row>12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69C7AD03-810C-44DC-8160-D956214AB30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01875" y="5273941"/>
          <a:ext cx="1323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2578366</xdr:rowOff>
    </xdr:from>
    <xdr:to>
      <xdr:col>7</xdr:col>
      <xdr:colOff>13230</xdr:colOff>
      <xdr:row>11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8877948A-6900-42F6-8975-30499E1830B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600" y="5273941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0</xdr:colOff>
      <xdr:row>11</xdr:row>
      <xdr:rowOff>2578366</xdr:rowOff>
    </xdr:from>
    <xdr:to>
      <xdr:col>11</xdr:col>
      <xdr:colOff>13230</xdr:colOff>
      <xdr:row>11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E9949E62-C29B-489A-A128-3029317366C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01875" y="5273941"/>
          <a:ext cx="1323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16</xdr:row>
      <xdr:rowOff>2578366</xdr:rowOff>
    </xdr:from>
    <xdr:to>
      <xdr:col>7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8C835676-00A0-4631-965D-22A670A56A4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600" y="5273941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0</xdr:colOff>
      <xdr:row>16</xdr:row>
      <xdr:rowOff>2578366</xdr:rowOff>
    </xdr:from>
    <xdr:to>
      <xdr:col>11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1077BCCF-B00D-4D05-ABDD-72CB6535DC4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01875" y="5273941"/>
          <a:ext cx="1323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12</xdr:row>
      <xdr:rowOff>2578366</xdr:rowOff>
    </xdr:from>
    <xdr:to>
      <xdr:col>7</xdr:col>
      <xdr:colOff>13230</xdr:colOff>
      <xdr:row>12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FE376A81-1CD5-4A3B-BEB9-2C59C1A6456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0" y="5273941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0</xdr:colOff>
      <xdr:row>12</xdr:row>
      <xdr:rowOff>2578366</xdr:rowOff>
    </xdr:from>
    <xdr:to>
      <xdr:col>11</xdr:col>
      <xdr:colOff>13230</xdr:colOff>
      <xdr:row>12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4A0C4A2D-B522-4D11-B8EB-4266BB4765C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54275" y="5273941"/>
          <a:ext cx="1323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tlasovaMYu/Desktop/&#1048;&#1055;&#1056;/&#1053;&#1086;&#1074;&#1072;&#1103;%20&#1076;&#1083;&#1103;%20&#1052;&#1048;&#1053;&#1046;&#1050;&#1061;/&#1055;&#1088;&#1086;&#1077;&#1082;&#1090;%20&#1048;&#1055;%20&#1071;&#1069;&#1057;&#1050;%20&#1082;&#1086;&#1088;&#1088;%20202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19">
          <cell r="W19">
            <v>121.00109231649949</v>
          </cell>
        </row>
        <row r="127">
          <cell r="V127">
            <v>4.43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50"/>
  <sheetViews>
    <sheetView view="pageBreakPreview" topLeftCell="A31" zoomScale="55" zoomScaleNormal="55" zoomScaleSheetLayoutView="55" workbookViewId="0">
      <selection activeCell="A10" sqref="A10:XFD13"/>
    </sheetView>
  </sheetViews>
  <sheetFormatPr defaultColWidth="9" defaultRowHeight="18.75" customHeight="1" zeroHeight="1" outlineLevelRow="1" x14ac:dyDescent="0.25"/>
  <cols>
    <col min="1" max="1" width="10.75" style="92" customWidth="1"/>
    <col min="2" max="2" width="89.75" style="92" customWidth="1"/>
    <col min="3" max="3" width="12.5" style="93" customWidth="1"/>
    <col min="4" max="8" width="25.375" style="92" customWidth="1"/>
    <col min="9" max="14" width="25.375" style="96" customWidth="1"/>
    <col min="15" max="15" width="12.375" style="92" customWidth="1"/>
    <col min="16" max="16" width="13.25" style="97" customWidth="1"/>
    <col min="17" max="17" width="13.25" style="98" customWidth="1"/>
    <col min="18" max="18" width="12.375" style="99" customWidth="1"/>
    <col min="19" max="20" width="9" style="99" customWidth="1"/>
    <col min="21" max="21" width="10.5" style="99" customWidth="1"/>
    <col min="22" max="23" width="10" style="99" customWidth="1"/>
    <col min="24" max="25" width="9" style="99" customWidth="1"/>
    <col min="26" max="26" width="12.75" style="99" customWidth="1"/>
    <col min="27" max="27" width="14" style="99" customWidth="1"/>
    <col min="28" max="28" width="12.625" style="99" customWidth="1"/>
    <col min="29" max="33" width="9" style="92" customWidth="1"/>
    <col min="34" max="16384" width="9" style="92"/>
  </cols>
  <sheetData>
    <row r="1" spans="1:28" outlineLevel="1" x14ac:dyDescent="0.25">
      <c r="D1" s="94"/>
      <c r="E1" s="95"/>
      <c r="F1" s="95"/>
      <c r="G1" s="95"/>
      <c r="H1" s="95"/>
      <c r="I1" s="95"/>
      <c r="J1" s="95"/>
      <c r="K1" s="95"/>
      <c r="L1" s="95"/>
      <c r="M1" s="95"/>
      <c r="N1" s="35" t="s">
        <v>640</v>
      </c>
    </row>
    <row r="2" spans="1:28" outlineLevel="1" x14ac:dyDescent="0.3">
      <c r="D2" s="94"/>
      <c r="E2" s="95"/>
      <c r="F2" s="95"/>
      <c r="G2" s="95"/>
      <c r="H2" s="95"/>
      <c r="I2" s="95"/>
      <c r="J2" s="95"/>
      <c r="K2" s="95"/>
      <c r="L2" s="95"/>
      <c r="M2" s="95"/>
      <c r="N2" s="36" t="s">
        <v>803</v>
      </c>
    </row>
    <row r="3" spans="1:28" outlineLevel="1" x14ac:dyDescent="0.25">
      <c r="D3" s="94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28" ht="15.75" customHeight="1" outlineLevel="1" x14ac:dyDescent="0.25">
      <c r="A4" s="334" t="s">
        <v>652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</row>
    <row r="5" spans="1:28" ht="15.75" customHeight="1" outlineLevel="1" x14ac:dyDescent="0.25">
      <c r="A5" s="172"/>
      <c r="B5" s="172"/>
      <c r="C5" s="180"/>
      <c r="D5" s="101"/>
      <c r="E5" s="175"/>
      <c r="F5" s="175"/>
      <c r="G5" s="175"/>
      <c r="H5" s="175"/>
      <c r="I5" s="175"/>
      <c r="J5" s="175"/>
      <c r="K5" s="175"/>
      <c r="L5" s="175"/>
      <c r="M5" s="175"/>
      <c r="N5" s="175"/>
    </row>
    <row r="6" spans="1:28" ht="21.75" customHeight="1" outlineLevel="1" x14ac:dyDescent="0.25">
      <c r="A6" s="45"/>
      <c r="B6" s="45"/>
      <c r="C6" s="180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28" ht="15.75" customHeight="1" outlineLevel="1" x14ac:dyDescent="0.25">
      <c r="A7" s="335" t="s">
        <v>418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</row>
    <row r="8" spans="1:28" outlineLevel="1" x14ac:dyDescent="0.25">
      <c r="A8" s="336" t="s">
        <v>391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</row>
    <row r="9" spans="1:28" outlineLevel="1" x14ac:dyDescent="0.25">
      <c r="A9" s="45"/>
      <c r="B9" s="45"/>
      <c r="C9" s="180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</row>
    <row r="10" spans="1:28" ht="15.75" customHeight="1" outlineLevel="1" x14ac:dyDescent="0.3">
      <c r="A10" s="337"/>
      <c r="B10" s="337"/>
      <c r="C10" s="337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52"/>
      <c r="P10" s="107"/>
      <c r="Q10" s="108"/>
    </row>
    <row r="11" spans="1:28" s="109" customFormat="1" ht="24" customHeight="1" outlineLevel="1" x14ac:dyDescent="0.25">
      <c r="A11" s="338" t="s">
        <v>3</v>
      </c>
      <c r="B11" s="338" t="s">
        <v>4</v>
      </c>
      <c r="C11" s="338" t="s">
        <v>394</v>
      </c>
      <c r="D11" s="341" t="s">
        <v>478</v>
      </c>
      <c r="E11" s="341"/>
      <c r="F11" s="341"/>
      <c r="G11" s="341"/>
      <c r="H11" s="341"/>
      <c r="I11" s="341"/>
      <c r="J11" s="341"/>
      <c r="K11" s="341"/>
      <c r="L11" s="341"/>
      <c r="M11" s="341"/>
      <c r="N11" s="341"/>
      <c r="P11" s="97"/>
      <c r="Q11" s="98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</row>
    <row r="12" spans="1:28" s="111" customFormat="1" ht="51.75" customHeight="1" x14ac:dyDescent="0.25">
      <c r="A12" s="339"/>
      <c r="B12" s="339"/>
      <c r="C12" s="339"/>
      <c r="D12" s="342" t="s">
        <v>421</v>
      </c>
      <c r="E12" s="342"/>
      <c r="F12" s="342"/>
      <c r="G12" s="342" t="s">
        <v>422</v>
      </c>
      <c r="H12" s="342"/>
      <c r="I12" s="343" t="s">
        <v>423</v>
      </c>
      <c r="J12" s="343"/>
      <c r="K12" s="343"/>
      <c r="L12" s="343" t="s">
        <v>424</v>
      </c>
      <c r="M12" s="343"/>
      <c r="N12" s="179" t="s">
        <v>425</v>
      </c>
      <c r="P12" s="97"/>
      <c r="Q12" s="98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</row>
    <row r="13" spans="1:28" s="99" customFormat="1" ht="180" x14ac:dyDescent="0.25">
      <c r="A13" s="339"/>
      <c r="B13" s="339"/>
      <c r="C13" s="339"/>
      <c r="D13" s="177" t="s">
        <v>426</v>
      </c>
      <c r="E13" s="177" t="s">
        <v>427</v>
      </c>
      <c r="F13" s="177" t="s">
        <v>428</v>
      </c>
      <c r="G13" s="177" t="s">
        <v>429</v>
      </c>
      <c r="H13" s="177" t="s">
        <v>430</v>
      </c>
      <c r="I13" s="176" t="s">
        <v>431</v>
      </c>
      <c r="J13" s="176" t="s">
        <v>432</v>
      </c>
      <c r="K13" s="176" t="s">
        <v>433</v>
      </c>
      <c r="L13" s="176" t="s">
        <v>434</v>
      </c>
      <c r="M13" s="176" t="s">
        <v>435</v>
      </c>
      <c r="N13" s="176" t="s">
        <v>436</v>
      </c>
      <c r="P13" s="112"/>
      <c r="Q13" s="113"/>
    </row>
    <row r="14" spans="1:28" s="111" customFormat="1" x14ac:dyDescent="0.25">
      <c r="A14" s="340"/>
      <c r="B14" s="340"/>
      <c r="C14" s="340"/>
      <c r="D14" s="114" t="s">
        <v>18</v>
      </c>
      <c r="E14" s="114" t="s">
        <v>18</v>
      </c>
      <c r="F14" s="114" t="s">
        <v>18</v>
      </c>
      <c r="G14" s="114" t="s">
        <v>18</v>
      </c>
      <c r="H14" s="114" t="s">
        <v>18</v>
      </c>
      <c r="I14" s="115" t="s">
        <v>18</v>
      </c>
      <c r="J14" s="115" t="s">
        <v>18</v>
      </c>
      <c r="K14" s="115" t="s">
        <v>18</v>
      </c>
      <c r="L14" s="115" t="s">
        <v>18</v>
      </c>
      <c r="M14" s="115" t="s">
        <v>18</v>
      </c>
      <c r="N14" s="115" t="s">
        <v>18</v>
      </c>
      <c r="P14" s="97"/>
      <c r="Q14" s="98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</row>
    <row r="15" spans="1:28" s="119" customFormat="1" x14ac:dyDescent="0.25">
      <c r="A15" s="21">
        <v>1</v>
      </c>
      <c r="B15" s="116">
        <v>2</v>
      </c>
      <c r="C15" s="21">
        <v>3</v>
      </c>
      <c r="D15" s="117" t="s">
        <v>437</v>
      </c>
      <c r="E15" s="117" t="s">
        <v>642</v>
      </c>
      <c r="F15" s="117" t="s">
        <v>643</v>
      </c>
      <c r="G15" s="117" t="s">
        <v>644</v>
      </c>
      <c r="H15" s="117" t="s">
        <v>645</v>
      </c>
      <c r="I15" s="118" t="s">
        <v>646</v>
      </c>
      <c r="J15" s="118" t="s">
        <v>647</v>
      </c>
      <c r="K15" s="118" t="s">
        <v>648</v>
      </c>
      <c r="L15" s="118" t="s">
        <v>649</v>
      </c>
      <c r="M15" s="118" t="s">
        <v>650</v>
      </c>
      <c r="N15" s="118" t="s">
        <v>651</v>
      </c>
      <c r="P15" s="97"/>
      <c r="Q15" s="98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</row>
    <row r="16" spans="1:28" x14ac:dyDescent="0.25">
      <c r="A16" s="12" t="s">
        <v>35</v>
      </c>
      <c r="B16" s="15" t="s">
        <v>36</v>
      </c>
      <c r="C16" s="14" t="s">
        <v>37</v>
      </c>
      <c r="D16" s="120">
        <v>0</v>
      </c>
      <c r="E16" s="120">
        <v>0</v>
      </c>
      <c r="F16" s="120">
        <v>0</v>
      </c>
      <c r="G16" s="120">
        <f t="shared" ref="G16" si="0">+G17</f>
        <v>19.697999999999997</v>
      </c>
      <c r="H16" s="120">
        <v>0</v>
      </c>
      <c r="I16" s="121">
        <f t="shared" ref="I16:N16" si="1">SUM(I17,I24,I32,I38)</f>
        <v>0</v>
      </c>
      <c r="J16" s="121">
        <f t="shared" si="1"/>
        <v>0</v>
      </c>
      <c r="K16" s="121">
        <f>SUM(K17,K24,K32,K38)</f>
        <v>5.3159999999999998</v>
      </c>
      <c r="L16" s="121">
        <f t="shared" si="1"/>
        <v>0</v>
      </c>
      <c r="M16" s="121">
        <f t="shared" ref="M16" si="2">+M17</f>
        <v>60.313676463851991</v>
      </c>
      <c r="N16" s="121">
        <f t="shared" si="1"/>
        <v>0</v>
      </c>
      <c r="O16" s="147">
        <f>+K16+M16+G16</f>
        <v>85.327676463851986</v>
      </c>
      <c r="Q16" s="122"/>
      <c r="R16" s="123"/>
      <c r="S16" s="123"/>
      <c r="T16" s="123"/>
      <c r="U16" s="124"/>
      <c r="V16" s="123"/>
      <c r="W16" s="123"/>
      <c r="X16" s="124"/>
      <c r="Y16" s="123"/>
      <c r="AA16" s="123"/>
      <c r="AB16" s="123"/>
    </row>
    <row r="17" spans="1:28" ht="31.5" x14ac:dyDescent="0.25">
      <c r="A17" s="12" t="s">
        <v>39</v>
      </c>
      <c r="B17" s="15" t="s">
        <v>40</v>
      </c>
      <c r="C17" s="71" t="s">
        <v>37</v>
      </c>
      <c r="D17" s="120">
        <v>0</v>
      </c>
      <c r="E17" s="120">
        <v>0</v>
      </c>
      <c r="F17" s="120">
        <v>0</v>
      </c>
      <c r="G17" s="120">
        <f t="shared" ref="G17" si="3">+SUM(G18:G38)</f>
        <v>19.697999999999997</v>
      </c>
      <c r="H17" s="120">
        <v>0</v>
      </c>
      <c r="I17" s="121">
        <f t="shared" ref="I17:N17" si="4">SUM(I18:I23)</f>
        <v>0</v>
      </c>
      <c r="J17" s="121">
        <f t="shared" si="4"/>
        <v>0</v>
      </c>
      <c r="K17" s="121">
        <f>SUM(K18:K23)</f>
        <v>5.3159999999999998</v>
      </c>
      <c r="L17" s="121">
        <f t="shared" si="4"/>
        <v>0</v>
      </c>
      <c r="M17" s="121">
        <f t="shared" ref="M17" si="5">+SUM(M18:M38)</f>
        <v>60.313676463851991</v>
      </c>
      <c r="N17" s="121">
        <f t="shared" si="4"/>
        <v>0</v>
      </c>
      <c r="Q17" s="122"/>
      <c r="R17" s="123"/>
      <c r="S17" s="123"/>
      <c r="T17" s="123"/>
      <c r="U17" s="124"/>
      <c r="V17" s="123"/>
      <c r="W17" s="123"/>
      <c r="X17" s="124"/>
      <c r="Y17" s="123"/>
      <c r="AA17" s="123"/>
      <c r="AB17" s="123"/>
    </row>
    <row r="18" spans="1:28" x14ac:dyDescent="0.25">
      <c r="A18" s="12" t="s">
        <v>41</v>
      </c>
      <c r="B18" s="15" t="s">
        <v>42</v>
      </c>
      <c r="C18" s="71" t="s">
        <v>37</v>
      </c>
      <c r="D18" s="120">
        <v>0</v>
      </c>
      <c r="E18" s="120">
        <v>0</v>
      </c>
      <c r="F18" s="120">
        <v>0</v>
      </c>
      <c r="G18" s="120">
        <f t="shared" ref="G18" si="6">+SUM(G41)</f>
        <v>19.697999999999997</v>
      </c>
      <c r="H18" s="120">
        <v>0</v>
      </c>
      <c r="I18" s="120" t="s">
        <v>38</v>
      </c>
      <c r="J18" s="120" t="s">
        <v>38</v>
      </c>
      <c r="K18" s="120" t="s">
        <v>38</v>
      </c>
      <c r="L18" s="120" t="s">
        <v>38</v>
      </c>
      <c r="M18" s="120">
        <f t="shared" ref="M18" si="7">+SUM(M41)</f>
        <v>0</v>
      </c>
      <c r="N18" s="120" t="s">
        <v>38</v>
      </c>
      <c r="Q18" s="122"/>
      <c r="R18" s="123"/>
      <c r="S18" s="123"/>
      <c r="T18" s="123"/>
      <c r="U18" s="124"/>
      <c r="V18" s="123"/>
      <c r="W18" s="123"/>
      <c r="X18" s="124"/>
      <c r="Y18" s="123"/>
      <c r="AA18" s="123"/>
      <c r="AB18" s="123"/>
    </row>
    <row r="19" spans="1:28" x14ac:dyDescent="0.25">
      <c r="A19" s="12" t="s">
        <v>43</v>
      </c>
      <c r="B19" s="15" t="s">
        <v>44</v>
      </c>
      <c r="C19" s="71" t="s">
        <v>37</v>
      </c>
      <c r="D19" s="120">
        <v>0</v>
      </c>
      <c r="E19" s="120">
        <v>0</v>
      </c>
      <c r="F19" s="120">
        <v>0</v>
      </c>
      <c r="G19" s="120">
        <f t="shared" ref="G19" si="8">+SUM(G58)</f>
        <v>0</v>
      </c>
      <c r="H19" s="120">
        <v>0</v>
      </c>
      <c r="I19" s="121">
        <f t="shared" ref="I19:N19" si="9">SUM(I58)</f>
        <v>0</v>
      </c>
      <c r="J19" s="121">
        <f t="shared" si="9"/>
        <v>0</v>
      </c>
      <c r="K19" s="121">
        <f>SUM(K58)</f>
        <v>0</v>
      </c>
      <c r="L19" s="121">
        <f t="shared" si="9"/>
        <v>0</v>
      </c>
      <c r="M19" s="121">
        <f t="shared" ref="M19" si="10">+SUM(M58)</f>
        <v>33.838676463851996</v>
      </c>
      <c r="N19" s="121">
        <f t="shared" si="9"/>
        <v>0</v>
      </c>
      <c r="Q19" s="122"/>
      <c r="R19" s="123"/>
      <c r="S19" s="123"/>
      <c r="T19" s="123"/>
      <c r="U19" s="124"/>
      <c r="V19" s="123"/>
      <c r="W19" s="123"/>
      <c r="X19" s="124"/>
      <c r="Y19" s="123"/>
      <c r="AA19" s="123"/>
      <c r="AB19" s="123"/>
    </row>
    <row r="20" spans="1:28" ht="31.5" x14ac:dyDescent="0.25">
      <c r="A20" s="12" t="s">
        <v>45</v>
      </c>
      <c r="B20" s="15" t="s">
        <v>46</v>
      </c>
      <c r="C20" s="71" t="s">
        <v>37</v>
      </c>
      <c r="D20" s="120">
        <v>0</v>
      </c>
      <c r="E20" s="120">
        <v>0</v>
      </c>
      <c r="F20" s="120">
        <v>0</v>
      </c>
      <c r="G20" s="120">
        <f t="shared" ref="G20" si="11">+SUM(G112)</f>
        <v>0</v>
      </c>
      <c r="H20" s="120">
        <v>0</v>
      </c>
      <c r="I20" s="121">
        <f t="shared" ref="I20:N20" si="12">SUM(I112)</f>
        <v>0</v>
      </c>
      <c r="J20" s="121">
        <f t="shared" si="12"/>
        <v>0</v>
      </c>
      <c r="K20" s="121">
        <f t="shared" si="12"/>
        <v>0</v>
      </c>
      <c r="L20" s="121">
        <f t="shared" si="12"/>
        <v>0</v>
      </c>
      <c r="M20" s="121">
        <f t="shared" ref="M20" si="13">+SUM(M112)</f>
        <v>0</v>
      </c>
      <c r="N20" s="121">
        <f t="shared" si="12"/>
        <v>0</v>
      </c>
      <c r="Q20" s="122"/>
      <c r="R20" s="123"/>
      <c r="S20" s="123"/>
      <c r="T20" s="123"/>
      <c r="U20" s="124"/>
      <c r="V20" s="123"/>
      <c r="W20" s="123"/>
      <c r="X20" s="124"/>
      <c r="Y20" s="123"/>
      <c r="AA20" s="123"/>
      <c r="AB20" s="123"/>
    </row>
    <row r="21" spans="1:28" x14ac:dyDescent="0.25">
      <c r="A21" s="12" t="s">
        <v>47</v>
      </c>
      <c r="B21" s="15" t="s">
        <v>48</v>
      </c>
      <c r="C21" s="71" t="s">
        <v>37</v>
      </c>
      <c r="D21" s="120">
        <v>0</v>
      </c>
      <c r="E21" s="120">
        <v>0</v>
      </c>
      <c r="F21" s="120">
        <v>0</v>
      </c>
      <c r="G21" s="120" t="s">
        <v>38</v>
      </c>
      <c r="H21" s="120">
        <v>0</v>
      </c>
      <c r="I21" s="121">
        <f t="shared" ref="I21:N23" si="14">SUM(I115)</f>
        <v>0</v>
      </c>
      <c r="J21" s="121">
        <f t="shared" si="14"/>
        <v>0</v>
      </c>
      <c r="K21" s="121">
        <f t="shared" si="14"/>
        <v>0</v>
      </c>
      <c r="L21" s="121">
        <f t="shared" si="14"/>
        <v>0</v>
      </c>
      <c r="M21" s="121" t="s">
        <v>38</v>
      </c>
      <c r="N21" s="121">
        <f t="shared" si="14"/>
        <v>0</v>
      </c>
      <c r="Q21" s="122"/>
      <c r="R21" s="123"/>
      <c r="S21" s="123"/>
      <c r="T21" s="123"/>
      <c r="U21" s="124"/>
      <c r="V21" s="123"/>
      <c r="W21" s="123"/>
      <c r="X21" s="124"/>
      <c r="Y21" s="123"/>
      <c r="AA21" s="123"/>
      <c r="AB21" s="123"/>
    </row>
    <row r="22" spans="1:28" ht="31.5" x14ac:dyDescent="0.25">
      <c r="A22" s="12" t="s">
        <v>49</v>
      </c>
      <c r="B22" s="125" t="s">
        <v>50</v>
      </c>
      <c r="C22" s="71" t="s">
        <v>37</v>
      </c>
      <c r="D22" s="120">
        <v>0</v>
      </c>
      <c r="E22" s="120">
        <v>0</v>
      </c>
      <c r="F22" s="120">
        <v>0</v>
      </c>
      <c r="G22" s="120" t="s">
        <v>38</v>
      </c>
      <c r="H22" s="120">
        <v>0</v>
      </c>
      <c r="I22" s="121">
        <f t="shared" si="14"/>
        <v>0</v>
      </c>
      <c r="J22" s="121">
        <f t="shared" si="14"/>
        <v>0</v>
      </c>
      <c r="K22" s="121">
        <f t="shared" si="14"/>
        <v>0</v>
      </c>
      <c r="L22" s="121">
        <f t="shared" si="14"/>
        <v>0</v>
      </c>
      <c r="M22" s="121" t="s">
        <v>38</v>
      </c>
      <c r="N22" s="121">
        <f t="shared" si="14"/>
        <v>0</v>
      </c>
      <c r="Q22" s="122"/>
      <c r="R22" s="123"/>
      <c r="S22" s="123"/>
      <c r="T22" s="123"/>
      <c r="U22" s="124"/>
      <c r="V22" s="123"/>
      <c r="W22" s="123"/>
      <c r="X22" s="124"/>
      <c r="Y22" s="123"/>
      <c r="AA22" s="123"/>
      <c r="AB22" s="123"/>
    </row>
    <row r="23" spans="1:28" x14ac:dyDescent="0.25">
      <c r="A23" s="12" t="s">
        <v>51</v>
      </c>
      <c r="B23" s="125" t="s">
        <v>52</v>
      </c>
      <c r="C23" s="71" t="s">
        <v>37</v>
      </c>
      <c r="D23" s="120">
        <v>0</v>
      </c>
      <c r="E23" s="120">
        <v>0</v>
      </c>
      <c r="F23" s="120">
        <v>0</v>
      </c>
      <c r="G23" s="120">
        <f t="shared" ref="G23" si="15">+SUM(G118)</f>
        <v>0</v>
      </c>
      <c r="H23" s="120">
        <v>0</v>
      </c>
      <c r="I23" s="121">
        <f t="shared" si="14"/>
        <v>0</v>
      </c>
      <c r="J23" s="121">
        <f t="shared" si="14"/>
        <v>0</v>
      </c>
      <c r="K23" s="121">
        <f t="shared" si="14"/>
        <v>5.3159999999999998</v>
      </c>
      <c r="L23" s="121">
        <f t="shared" si="14"/>
        <v>0</v>
      </c>
      <c r="M23" s="121">
        <f>+SUM(M117)</f>
        <v>26.474999999999998</v>
      </c>
      <c r="N23" s="121">
        <f t="shared" si="14"/>
        <v>0</v>
      </c>
      <c r="Q23" s="122"/>
      <c r="R23" s="123"/>
      <c r="S23" s="123"/>
      <c r="T23" s="123"/>
      <c r="U23" s="124"/>
      <c r="V23" s="123"/>
      <c r="W23" s="123"/>
      <c r="X23" s="124"/>
      <c r="Y23" s="123"/>
      <c r="AA23" s="123"/>
      <c r="AB23" s="123"/>
    </row>
    <row r="24" spans="1:28" ht="31.5" x14ac:dyDescent="0.25">
      <c r="A24" s="12" t="s">
        <v>53</v>
      </c>
      <c r="B24" s="15" t="s">
        <v>54</v>
      </c>
      <c r="C24" s="71" t="s">
        <v>37</v>
      </c>
      <c r="D24" s="120">
        <v>0</v>
      </c>
      <c r="E24" s="120">
        <v>0</v>
      </c>
      <c r="F24" s="120">
        <v>0</v>
      </c>
      <c r="G24" s="120" t="s">
        <v>38</v>
      </c>
      <c r="H24" s="120">
        <v>0</v>
      </c>
      <c r="I24" s="121">
        <f t="shared" ref="I24:N24" si="16">SUM(I25:I31)</f>
        <v>0</v>
      </c>
      <c r="J24" s="121">
        <f t="shared" si="16"/>
        <v>0</v>
      </c>
      <c r="K24" s="121">
        <f t="shared" si="16"/>
        <v>0</v>
      </c>
      <c r="L24" s="121">
        <f t="shared" si="16"/>
        <v>0</v>
      </c>
      <c r="M24" s="121" t="s">
        <v>38</v>
      </c>
      <c r="N24" s="121">
        <f t="shared" si="16"/>
        <v>0</v>
      </c>
      <c r="Q24" s="122"/>
      <c r="R24" s="123"/>
      <c r="S24" s="123"/>
      <c r="T24" s="123"/>
      <c r="U24" s="124"/>
      <c r="V24" s="123"/>
      <c r="W24" s="123"/>
      <c r="X24" s="124"/>
      <c r="Y24" s="123"/>
      <c r="AA24" s="123"/>
      <c r="AB24" s="123"/>
    </row>
    <row r="25" spans="1:28" x14ac:dyDescent="0.25">
      <c r="A25" s="12" t="s">
        <v>55</v>
      </c>
      <c r="B25" s="125" t="s">
        <v>56</v>
      </c>
      <c r="C25" s="71" t="s">
        <v>37</v>
      </c>
      <c r="D25" s="120">
        <v>0</v>
      </c>
      <c r="E25" s="120">
        <v>0</v>
      </c>
      <c r="F25" s="120">
        <v>0</v>
      </c>
      <c r="G25" s="120" t="s">
        <v>38</v>
      </c>
      <c r="H25" s="120">
        <v>0</v>
      </c>
      <c r="I25" s="121">
        <f>SUM(I145)</f>
        <v>0</v>
      </c>
      <c r="J25" s="121">
        <f>SUM(J145)</f>
        <v>0</v>
      </c>
      <c r="K25" s="121">
        <f>SUM(K145)</f>
        <v>0</v>
      </c>
      <c r="L25" s="121">
        <f>SUM(L145)</f>
        <v>0</v>
      </c>
      <c r="M25" s="121" t="s">
        <v>38</v>
      </c>
      <c r="N25" s="121">
        <f>SUM(N145)</f>
        <v>0</v>
      </c>
      <c r="Q25" s="122"/>
      <c r="R25" s="123"/>
      <c r="S25" s="123"/>
      <c r="T25" s="123"/>
      <c r="U25" s="124"/>
      <c r="V25" s="123"/>
      <c r="W25" s="123"/>
      <c r="X25" s="124"/>
      <c r="Y25" s="123"/>
      <c r="AA25" s="123"/>
      <c r="AB25" s="123"/>
    </row>
    <row r="26" spans="1:28" x14ac:dyDescent="0.25">
      <c r="A26" s="12" t="s">
        <v>57</v>
      </c>
      <c r="B26" s="15" t="s">
        <v>58</v>
      </c>
      <c r="C26" s="71" t="s">
        <v>37</v>
      </c>
      <c r="D26" s="120">
        <v>0</v>
      </c>
      <c r="E26" s="120">
        <v>0</v>
      </c>
      <c r="F26" s="120">
        <v>0</v>
      </c>
      <c r="G26" s="120" t="s">
        <v>38</v>
      </c>
      <c r="H26" s="120">
        <v>0</v>
      </c>
      <c r="I26" s="121">
        <f>SUM(I155)</f>
        <v>0</v>
      </c>
      <c r="J26" s="121">
        <f>SUM(J155)</f>
        <v>0</v>
      </c>
      <c r="K26" s="121">
        <f>SUM(K155)</f>
        <v>0</v>
      </c>
      <c r="L26" s="121">
        <f>SUM(L155)</f>
        <v>0</v>
      </c>
      <c r="M26" s="121" t="s">
        <v>38</v>
      </c>
      <c r="N26" s="121">
        <f>SUM(N155)</f>
        <v>0</v>
      </c>
      <c r="Q26" s="122"/>
      <c r="R26" s="123"/>
      <c r="S26" s="123"/>
      <c r="T26" s="123"/>
      <c r="U26" s="124"/>
      <c r="V26" s="123"/>
      <c r="W26" s="123"/>
      <c r="X26" s="124"/>
      <c r="Y26" s="123"/>
      <c r="AA26" s="123"/>
      <c r="AB26" s="123"/>
    </row>
    <row r="27" spans="1:28" x14ac:dyDescent="0.25">
      <c r="A27" s="12" t="s">
        <v>59</v>
      </c>
      <c r="B27" s="15" t="s">
        <v>60</v>
      </c>
      <c r="C27" s="71" t="s">
        <v>37</v>
      </c>
      <c r="D27" s="120">
        <v>0</v>
      </c>
      <c r="E27" s="120">
        <v>0</v>
      </c>
      <c r="F27" s="120">
        <v>0</v>
      </c>
      <c r="G27" s="120" t="s">
        <v>38</v>
      </c>
      <c r="H27" s="120">
        <v>0</v>
      </c>
      <c r="I27" s="121">
        <f>SUM(I160)</f>
        <v>0</v>
      </c>
      <c r="J27" s="121">
        <f>SUM(J160)</f>
        <v>0</v>
      </c>
      <c r="K27" s="121">
        <f>SUM(K160)</f>
        <v>0</v>
      </c>
      <c r="L27" s="121">
        <f>SUM(L160)</f>
        <v>0</v>
      </c>
      <c r="M27" s="121" t="s">
        <v>38</v>
      </c>
      <c r="N27" s="121">
        <f>SUM(N160)</f>
        <v>0</v>
      </c>
      <c r="Q27" s="122"/>
      <c r="R27" s="123"/>
      <c r="S27" s="123"/>
      <c r="T27" s="123"/>
      <c r="U27" s="124"/>
      <c r="V27" s="123"/>
      <c r="W27" s="123"/>
      <c r="X27" s="124"/>
      <c r="Y27" s="123"/>
      <c r="AA27" s="123"/>
      <c r="AB27" s="123"/>
    </row>
    <row r="28" spans="1:28" ht="31.5" x14ac:dyDescent="0.25">
      <c r="A28" s="12" t="s">
        <v>61</v>
      </c>
      <c r="B28" s="15" t="s">
        <v>62</v>
      </c>
      <c r="C28" s="71" t="s">
        <v>37</v>
      </c>
      <c r="D28" s="120">
        <v>0</v>
      </c>
      <c r="E28" s="120">
        <v>0</v>
      </c>
      <c r="F28" s="120">
        <v>0</v>
      </c>
      <c r="G28" s="120" t="s">
        <v>38</v>
      </c>
      <c r="H28" s="120">
        <v>0</v>
      </c>
      <c r="I28" s="121">
        <f>SUM(I165)</f>
        <v>0</v>
      </c>
      <c r="J28" s="121">
        <f>SUM(J165)</f>
        <v>0</v>
      </c>
      <c r="K28" s="121">
        <f>SUM(K165)</f>
        <v>0</v>
      </c>
      <c r="L28" s="121">
        <f>SUM(L165)</f>
        <v>0</v>
      </c>
      <c r="M28" s="121" t="s">
        <v>38</v>
      </c>
      <c r="N28" s="121">
        <f>SUM(N165)</f>
        <v>0</v>
      </c>
      <c r="Q28" s="122"/>
      <c r="R28" s="123"/>
      <c r="S28" s="123"/>
      <c r="T28" s="123"/>
      <c r="U28" s="124"/>
      <c r="V28" s="123"/>
      <c r="W28" s="123"/>
      <c r="X28" s="124"/>
      <c r="Y28" s="123"/>
      <c r="AA28" s="123"/>
      <c r="AB28" s="123"/>
    </row>
    <row r="29" spans="1:28" x14ac:dyDescent="0.25">
      <c r="A29" s="12" t="s">
        <v>63</v>
      </c>
      <c r="B29" s="15" t="s">
        <v>64</v>
      </c>
      <c r="C29" s="71" t="s">
        <v>37</v>
      </c>
      <c r="D29" s="120">
        <v>0</v>
      </c>
      <c r="E29" s="120">
        <v>0</v>
      </c>
      <c r="F29" s="120">
        <v>0</v>
      </c>
      <c r="G29" s="120" t="s">
        <v>38</v>
      </c>
      <c r="H29" s="120">
        <v>0</v>
      </c>
      <c r="I29" s="121">
        <f>SUM(I169)</f>
        <v>0</v>
      </c>
      <c r="J29" s="121">
        <f>SUM(J169)</f>
        <v>0</v>
      </c>
      <c r="K29" s="121">
        <f>SUM(K169)</f>
        <v>0</v>
      </c>
      <c r="L29" s="121">
        <f>SUM(L169)</f>
        <v>0</v>
      </c>
      <c r="M29" s="121" t="s">
        <v>38</v>
      </c>
      <c r="N29" s="121">
        <f>SUM(N169)</f>
        <v>0</v>
      </c>
      <c r="Q29" s="122"/>
      <c r="R29" s="123"/>
      <c r="S29" s="123"/>
      <c r="T29" s="123"/>
      <c r="U29" s="124"/>
      <c r="V29" s="123"/>
      <c r="W29" s="123"/>
      <c r="X29" s="124"/>
      <c r="Y29" s="123"/>
      <c r="AA29" s="123"/>
      <c r="AB29" s="123"/>
    </row>
    <row r="30" spans="1:28" ht="31.5" x14ac:dyDescent="0.25">
      <c r="A30" s="12" t="s">
        <v>65</v>
      </c>
      <c r="B30" s="15" t="s">
        <v>50</v>
      </c>
      <c r="C30" s="71" t="s">
        <v>37</v>
      </c>
      <c r="D30" s="120">
        <v>0</v>
      </c>
      <c r="E30" s="120">
        <v>0</v>
      </c>
      <c r="F30" s="120">
        <v>0</v>
      </c>
      <c r="G30" s="120" t="s">
        <v>38</v>
      </c>
      <c r="H30" s="120">
        <v>0</v>
      </c>
      <c r="I30" s="121">
        <f t="shared" ref="I30:L31" si="17">SUM(I174)</f>
        <v>0</v>
      </c>
      <c r="J30" s="121">
        <f t="shared" si="17"/>
        <v>0</v>
      </c>
      <c r="K30" s="121">
        <f t="shared" si="17"/>
        <v>0</v>
      </c>
      <c r="L30" s="121">
        <f t="shared" si="17"/>
        <v>0</v>
      </c>
      <c r="M30" s="121" t="s">
        <v>38</v>
      </c>
      <c r="N30" s="121">
        <f>SUM(N174)</f>
        <v>0</v>
      </c>
      <c r="Q30" s="122"/>
      <c r="R30" s="123"/>
      <c r="S30" s="123"/>
      <c r="T30" s="123"/>
      <c r="U30" s="124"/>
      <c r="V30" s="123"/>
      <c r="W30" s="123"/>
      <c r="X30" s="124"/>
      <c r="Y30" s="123"/>
      <c r="AA30" s="123"/>
      <c r="AB30" s="123"/>
    </row>
    <row r="31" spans="1:28" x14ac:dyDescent="0.25">
      <c r="A31" s="12" t="s">
        <v>66</v>
      </c>
      <c r="B31" s="15" t="s">
        <v>52</v>
      </c>
      <c r="C31" s="71" t="s">
        <v>37</v>
      </c>
      <c r="D31" s="120">
        <v>0</v>
      </c>
      <c r="E31" s="120">
        <v>0</v>
      </c>
      <c r="F31" s="120">
        <v>0</v>
      </c>
      <c r="G31" s="120" t="s">
        <v>38</v>
      </c>
      <c r="H31" s="120">
        <v>0</v>
      </c>
      <c r="I31" s="121">
        <f t="shared" si="17"/>
        <v>0</v>
      </c>
      <c r="J31" s="121">
        <f t="shared" si="17"/>
        <v>0</v>
      </c>
      <c r="K31" s="121">
        <f t="shared" si="17"/>
        <v>0</v>
      </c>
      <c r="L31" s="121">
        <f t="shared" si="17"/>
        <v>0</v>
      </c>
      <c r="M31" s="121" t="s">
        <v>38</v>
      </c>
      <c r="N31" s="121">
        <f>SUM(N175)</f>
        <v>0</v>
      </c>
      <c r="Q31" s="122"/>
      <c r="R31" s="123"/>
      <c r="S31" s="123"/>
      <c r="T31" s="123"/>
      <c r="U31" s="124"/>
      <c r="V31" s="123"/>
      <c r="W31" s="123"/>
      <c r="X31" s="124"/>
      <c r="Y31" s="123"/>
      <c r="AA31" s="123"/>
      <c r="AB31" s="123"/>
    </row>
    <row r="32" spans="1:28" ht="47.25" x14ac:dyDescent="0.25">
      <c r="A32" s="12" t="s">
        <v>67</v>
      </c>
      <c r="B32" s="15" t="s">
        <v>68</v>
      </c>
      <c r="C32" s="71" t="s">
        <v>37</v>
      </c>
      <c r="D32" s="120">
        <v>0</v>
      </c>
      <c r="E32" s="120">
        <v>0</v>
      </c>
      <c r="F32" s="120">
        <v>0</v>
      </c>
      <c r="G32" s="120" t="s">
        <v>38</v>
      </c>
      <c r="H32" s="120">
        <v>0</v>
      </c>
      <c r="I32" s="121">
        <f t="shared" ref="I32:N32" si="18">SUM(I33:I37)</f>
        <v>0</v>
      </c>
      <c r="J32" s="121">
        <f t="shared" si="18"/>
        <v>0</v>
      </c>
      <c r="K32" s="121">
        <f t="shared" si="18"/>
        <v>0</v>
      </c>
      <c r="L32" s="121">
        <f t="shared" si="18"/>
        <v>0</v>
      </c>
      <c r="M32" s="121" t="s">
        <v>38</v>
      </c>
      <c r="N32" s="121">
        <f t="shared" si="18"/>
        <v>0</v>
      </c>
      <c r="Q32" s="122"/>
      <c r="R32" s="123"/>
      <c r="S32" s="123"/>
      <c r="T32" s="123"/>
      <c r="U32" s="124"/>
      <c r="V32" s="123"/>
      <c r="W32" s="123"/>
      <c r="X32" s="124"/>
      <c r="Y32" s="123"/>
      <c r="AA32" s="123"/>
      <c r="AB32" s="123"/>
    </row>
    <row r="33" spans="1:28" x14ac:dyDescent="0.25">
      <c r="A33" s="12" t="s">
        <v>69</v>
      </c>
      <c r="B33" s="15" t="s">
        <v>58</v>
      </c>
      <c r="C33" s="71" t="s">
        <v>37</v>
      </c>
      <c r="D33" s="120">
        <v>0</v>
      </c>
      <c r="E33" s="120">
        <v>0</v>
      </c>
      <c r="F33" s="120">
        <v>0</v>
      </c>
      <c r="G33" s="120" t="s">
        <v>38</v>
      </c>
      <c r="H33" s="120">
        <v>0</v>
      </c>
      <c r="I33" s="121">
        <f>SUM(I177)</f>
        <v>0</v>
      </c>
      <c r="J33" s="121">
        <f>SUM(J177)</f>
        <v>0</v>
      </c>
      <c r="K33" s="121">
        <f>SUM(K177)</f>
        <v>0</v>
      </c>
      <c r="L33" s="121">
        <f>SUM(L177)</f>
        <v>0</v>
      </c>
      <c r="M33" s="121" t="s">
        <v>38</v>
      </c>
      <c r="N33" s="121">
        <f>SUM(N177)</f>
        <v>0</v>
      </c>
      <c r="Q33" s="122"/>
      <c r="R33" s="123"/>
      <c r="S33" s="123"/>
      <c r="T33" s="123"/>
      <c r="U33" s="124"/>
      <c r="V33" s="123"/>
      <c r="W33" s="123"/>
      <c r="X33" s="124"/>
      <c r="Y33" s="123"/>
      <c r="AA33" s="123"/>
      <c r="AB33" s="123"/>
    </row>
    <row r="34" spans="1:28" x14ac:dyDescent="0.25">
      <c r="A34" s="12" t="s">
        <v>70</v>
      </c>
      <c r="B34" s="15" t="s">
        <v>71</v>
      </c>
      <c r="C34" s="71" t="s">
        <v>37</v>
      </c>
      <c r="D34" s="120">
        <v>0</v>
      </c>
      <c r="E34" s="120">
        <v>0</v>
      </c>
      <c r="F34" s="120">
        <v>0</v>
      </c>
      <c r="G34" s="120" t="s">
        <v>38</v>
      </c>
      <c r="H34" s="120">
        <v>0</v>
      </c>
      <c r="I34" s="121">
        <f>SUM(I183)</f>
        <v>0</v>
      </c>
      <c r="J34" s="121">
        <f>SUM(J183)</f>
        <v>0</v>
      </c>
      <c r="K34" s="121">
        <f>SUM(K183)</f>
        <v>0</v>
      </c>
      <c r="L34" s="121">
        <f>SUM(L183)</f>
        <v>0</v>
      </c>
      <c r="M34" s="121" t="s">
        <v>38</v>
      </c>
      <c r="N34" s="121">
        <f>SUM(N183)</f>
        <v>0</v>
      </c>
      <c r="Q34" s="122"/>
      <c r="R34" s="123"/>
      <c r="S34" s="123"/>
      <c r="T34" s="123"/>
      <c r="U34" s="124"/>
      <c r="V34" s="123"/>
      <c r="W34" s="123"/>
      <c r="X34" s="124"/>
      <c r="Y34" s="123"/>
      <c r="AA34" s="123"/>
      <c r="AB34" s="123"/>
    </row>
    <row r="35" spans="1:28" x14ac:dyDescent="0.25">
      <c r="A35" s="12" t="s">
        <v>72</v>
      </c>
      <c r="B35" s="15" t="s">
        <v>73</v>
      </c>
      <c r="C35" s="71" t="s">
        <v>37</v>
      </c>
      <c r="D35" s="120">
        <v>0</v>
      </c>
      <c r="E35" s="120">
        <v>0</v>
      </c>
      <c r="F35" s="120">
        <v>0</v>
      </c>
      <c r="G35" s="120" t="s">
        <v>38</v>
      </c>
      <c r="H35" s="120">
        <v>0</v>
      </c>
      <c r="I35" s="121">
        <f>SUM(I190)</f>
        <v>0</v>
      </c>
      <c r="J35" s="121">
        <f>SUM(J190)</f>
        <v>0</v>
      </c>
      <c r="K35" s="121">
        <f>SUM(K190)</f>
        <v>0</v>
      </c>
      <c r="L35" s="121">
        <f>SUM(L190)</f>
        <v>0</v>
      </c>
      <c r="M35" s="121" t="s">
        <v>38</v>
      </c>
      <c r="N35" s="121">
        <f>SUM(N190)</f>
        <v>0</v>
      </c>
      <c r="Q35" s="122"/>
      <c r="R35" s="123"/>
      <c r="S35" s="123"/>
      <c r="T35" s="123"/>
      <c r="U35" s="124"/>
      <c r="V35" s="123"/>
      <c r="W35" s="123"/>
      <c r="X35" s="124"/>
      <c r="Y35" s="123"/>
      <c r="AA35" s="123"/>
      <c r="AB35" s="123"/>
    </row>
    <row r="36" spans="1:28" ht="31.5" x14ac:dyDescent="0.25">
      <c r="A36" s="12" t="s">
        <v>74</v>
      </c>
      <c r="B36" s="15" t="s">
        <v>75</v>
      </c>
      <c r="C36" s="71" t="s">
        <v>37</v>
      </c>
      <c r="D36" s="120">
        <v>0</v>
      </c>
      <c r="E36" s="120">
        <v>0</v>
      </c>
      <c r="F36" s="120">
        <v>0</v>
      </c>
      <c r="G36" s="120" t="s">
        <v>38</v>
      </c>
      <c r="H36" s="120">
        <v>0</v>
      </c>
      <c r="I36" s="121">
        <f t="shared" ref="I36:L38" si="19">SUM(I197)</f>
        <v>0</v>
      </c>
      <c r="J36" s="121">
        <f t="shared" si="19"/>
        <v>0</v>
      </c>
      <c r="K36" s="121">
        <f t="shared" si="19"/>
        <v>0</v>
      </c>
      <c r="L36" s="121">
        <f t="shared" si="19"/>
        <v>0</v>
      </c>
      <c r="M36" s="121" t="s">
        <v>38</v>
      </c>
      <c r="N36" s="121">
        <f>SUM(N197)</f>
        <v>0</v>
      </c>
      <c r="Q36" s="122"/>
      <c r="R36" s="123"/>
      <c r="S36" s="123"/>
      <c r="T36" s="123"/>
      <c r="U36" s="124"/>
      <c r="V36" s="123"/>
      <c r="W36" s="123"/>
      <c r="X36" s="124"/>
      <c r="Y36" s="123"/>
      <c r="AA36" s="123"/>
      <c r="AB36" s="123"/>
    </row>
    <row r="37" spans="1:28" x14ac:dyDescent="0.25">
      <c r="A37" s="12" t="s">
        <v>76</v>
      </c>
      <c r="B37" s="15" t="s">
        <v>52</v>
      </c>
      <c r="C37" s="71" t="s">
        <v>37</v>
      </c>
      <c r="D37" s="120">
        <v>0</v>
      </c>
      <c r="E37" s="120">
        <v>0</v>
      </c>
      <c r="F37" s="120">
        <v>0</v>
      </c>
      <c r="G37" s="120" t="s">
        <v>38</v>
      </c>
      <c r="H37" s="120">
        <v>0</v>
      </c>
      <c r="I37" s="121">
        <f t="shared" si="19"/>
        <v>0</v>
      </c>
      <c r="J37" s="121">
        <f t="shared" si="19"/>
        <v>0</v>
      </c>
      <c r="K37" s="121">
        <f t="shared" si="19"/>
        <v>0</v>
      </c>
      <c r="L37" s="121">
        <f t="shared" si="19"/>
        <v>0</v>
      </c>
      <c r="M37" s="121" t="s">
        <v>38</v>
      </c>
      <c r="N37" s="121">
        <f>SUM(N198)</f>
        <v>0</v>
      </c>
      <c r="Q37" s="122"/>
      <c r="R37" s="123"/>
      <c r="S37" s="123"/>
      <c r="T37" s="123"/>
      <c r="U37" s="124"/>
      <c r="V37" s="123"/>
      <c r="W37" s="123"/>
      <c r="X37" s="124"/>
      <c r="Y37" s="123"/>
      <c r="AA37" s="123"/>
      <c r="AB37" s="123"/>
    </row>
    <row r="38" spans="1:28" x14ac:dyDescent="0.25">
      <c r="A38" s="12" t="s">
        <v>77</v>
      </c>
      <c r="B38" s="15" t="s">
        <v>438</v>
      </c>
      <c r="C38" s="71" t="s">
        <v>37</v>
      </c>
      <c r="D38" s="120">
        <v>0</v>
      </c>
      <c r="E38" s="120">
        <v>0</v>
      </c>
      <c r="F38" s="120">
        <v>0</v>
      </c>
      <c r="G38" s="120">
        <f t="shared" ref="G38" si="20">+SUM(G201)</f>
        <v>0</v>
      </c>
      <c r="H38" s="120">
        <v>0</v>
      </c>
      <c r="I38" s="121">
        <f t="shared" si="19"/>
        <v>0</v>
      </c>
      <c r="J38" s="121">
        <f t="shared" si="19"/>
        <v>0</v>
      </c>
      <c r="K38" s="121">
        <f t="shared" si="19"/>
        <v>0</v>
      </c>
      <c r="L38" s="121">
        <f t="shared" si="19"/>
        <v>0</v>
      </c>
      <c r="M38" s="121">
        <f t="shared" ref="M38" si="21">+SUM(M202)</f>
        <v>0</v>
      </c>
      <c r="N38" s="121">
        <f>SUM(N199)</f>
        <v>0</v>
      </c>
      <c r="Q38" s="122"/>
      <c r="R38" s="123"/>
      <c r="S38" s="123"/>
      <c r="T38" s="123"/>
      <c r="U38" s="124"/>
      <c r="V38" s="123"/>
      <c r="W38" s="123"/>
      <c r="X38" s="124"/>
      <c r="Y38" s="123"/>
      <c r="AA38" s="123"/>
      <c r="AB38" s="123"/>
    </row>
    <row r="39" spans="1:28" x14ac:dyDescent="0.25">
      <c r="A39" s="12" t="s">
        <v>78</v>
      </c>
      <c r="B39" s="18" t="s">
        <v>79</v>
      </c>
      <c r="C39" s="71" t="s">
        <v>37</v>
      </c>
      <c r="D39" s="120">
        <v>0</v>
      </c>
      <c r="E39" s="120">
        <v>0</v>
      </c>
      <c r="F39" s="120">
        <v>0</v>
      </c>
      <c r="G39" s="120">
        <f t="shared" ref="G39" si="22">+SUM(G40,G144,G176,G199)</f>
        <v>19.697999999999997</v>
      </c>
      <c r="H39" s="120">
        <v>0</v>
      </c>
      <c r="I39" s="121">
        <f t="shared" ref="I39" si="23">+SUM(I40,I145,I177,I200)</f>
        <v>0</v>
      </c>
      <c r="J39" s="121">
        <f t="shared" ref="J39" si="24">+SUM(J40,J145,J177,J200)</f>
        <v>0</v>
      </c>
      <c r="K39" s="121">
        <f t="shared" ref="K39" si="25">+SUM(K40,K145,K177,K200)</f>
        <v>5.3159999999999998</v>
      </c>
      <c r="L39" s="121">
        <f t="shared" ref="L39" si="26">+SUM(L40,L145,L177,L200)</f>
        <v>0</v>
      </c>
      <c r="M39" s="121">
        <f t="shared" ref="M39" si="27">+SUM(M40,M145,M177,M200)</f>
        <v>60.313676463851991</v>
      </c>
      <c r="N39" s="121">
        <f t="shared" ref="N39" si="28">+SUM(N40,N145,N177,N200)</f>
        <v>0</v>
      </c>
      <c r="Q39" s="122"/>
      <c r="R39" s="123"/>
      <c r="S39" s="123"/>
      <c r="T39" s="123"/>
      <c r="U39" s="124"/>
      <c r="V39" s="123"/>
      <c r="W39" s="123"/>
      <c r="X39" s="124"/>
      <c r="Y39" s="123"/>
      <c r="AA39" s="123"/>
      <c r="AB39" s="123"/>
    </row>
    <row r="40" spans="1:28" ht="31.5" x14ac:dyDescent="0.25">
      <c r="A40" s="12" t="s">
        <v>80</v>
      </c>
      <c r="B40" s="126" t="s">
        <v>40</v>
      </c>
      <c r="C40" s="127" t="s">
        <v>37</v>
      </c>
      <c r="D40" s="120">
        <v>0</v>
      </c>
      <c r="E40" s="120">
        <v>0</v>
      </c>
      <c r="F40" s="120">
        <v>0</v>
      </c>
      <c r="G40" s="120">
        <f t="shared" ref="G40" si="29">+SUM(G41,G58,G112,G118)</f>
        <v>19.697999999999997</v>
      </c>
      <c r="H40" s="120">
        <v>0</v>
      </c>
      <c r="I40" s="128" t="s">
        <v>38</v>
      </c>
      <c r="J40" s="128" t="s">
        <v>38</v>
      </c>
      <c r="K40" s="128">
        <f>+K117</f>
        <v>5.3159999999999998</v>
      </c>
      <c r="L40" s="128">
        <f>+L61</f>
        <v>0</v>
      </c>
      <c r="M40" s="128">
        <f>+SUM(M41,M58,M112,M117)</f>
        <v>60.313676463851991</v>
      </c>
      <c r="N40" s="128" t="s">
        <v>38</v>
      </c>
      <c r="Q40" s="122"/>
      <c r="R40" s="123"/>
      <c r="S40" s="123"/>
      <c r="T40" s="123"/>
      <c r="U40" s="124"/>
      <c r="V40" s="123"/>
      <c r="W40" s="123"/>
      <c r="X40" s="124"/>
      <c r="Y40" s="123"/>
      <c r="AA40" s="123"/>
      <c r="AB40" s="123"/>
    </row>
    <row r="41" spans="1:28" x14ac:dyDescent="0.25">
      <c r="A41" s="12" t="s">
        <v>81</v>
      </c>
      <c r="B41" s="126" t="s">
        <v>82</v>
      </c>
      <c r="C41" s="71" t="s">
        <v>37</v>
      </c>
      <c r="D41" s="120">
        <v>0</v>
      </c>
      <c r="E41" s="120">
        <v>0</v>
      </c>
      <c r="F41" s="120">
        <v>0</v>
      </c>
      <c r="G41" s="120">
        <f t="shared" ref="G41" si="30">+SUM(G42)</f>
        <v>19.697999999999997</v>
      </c>
      <c r="H41" s="120">
        <v>0</v>
      </c>
      <c r="I41" s="128" t="s">
        <v>38</v>
      </c>
      <c r="J41" s="128" t="s">
        <v>38</v>
      </c>
      <c r="K41" s="128" t="s">
        <v>38</v>
      </c>
      <c r="L41" s="128" t="s">
        <v>38</v>
      </c>
      <c r="M41" s="128">
        <f t="shared" ref="M41" si="31">+SUM(M42)</f>
        <v>0</v>
      </c>
      <c r="N41" s="128" t="s">
        <v>38</v>
      </c>
      <c r="Q41" s="122"/>
      <c r="R41" s="123"/>
      <c r="S41" s="123"/>
      <c r="T41" s="123"/>
      <c r="U41" s="124"/>
      <c r="V41" s="123"/>
      <c r="W41" s="123"/>
      <c r="X41" s="124"/>
      <c r="Y41" s="123"/>
      <c r="AA41" s="123"/>
      <c r="AB41" s="123"/>
    </row>
    <row r="42" spans="1:28" ht="31.5" x14ac:dyDescent="0.25">
      <c r="A42" s="12" t="s">
        <v>83</v>
      </c>
      <c r="B42" s="19" t="s">
        <v>84</v>
      </c>
      <c r="C42" s="71" t="s">
        <v>37</v>
      </c>
      <c r="D42" s="120">
        <v>0</v>
      </c>
      <c r="E42" s="120">
        <v>0</v>
      </c>
      <c r="F42" s="120">
        <v>0</v>
      </c>
      <c r="G42" s="120">
        <f t="shared" ref="G42" si="32">+SUM(G43:G45)</f>
        <v>19.697999999999997</v>
      </c>
      <c r="H42" s="120">
        <v>0</v>
      </c>
      <c r="I42" s="128" t="s">
        <v>38</v>
      </c>
      <c r="J42" s="128" t="s">
        <v>38</v>
      </c>
      <c r="K42" s="128" t="s">
        <v>38</v>
      </c>
      <c r="L42" s="128" t="s">
        <v>38</v>
      </c>
      <c r="M42" s="128">
        <f t="shared" ref="M42" si="33">+SUM(M43:M45)</f>
        <v>0</v>
      </c>
      <c r="N42" s="128" t="s">
        <v>38</v>
      </c>
      <c r="Q42" s="122"/>
      <c r="R42" s="123"/>
      <c r="S42" s="123"/>
      <c r="T42" s="123"/>
      <c r="U42" s="124"/>
      <c r="V42" s="123"/>
      <c r="W42" s="123"/>
      <c r="X42" s="124"/>
      <c r="Y42" s="123"/>
      <c r="AA42" s="123"/>
      <c r="AB42" s="123"/>
    </row>
    <row r="43" spans="1:28" ht="31.5" x14ac:dyDescent="0.25">
      <c r="A43" s="12" t="s">
        <v>85</v>
      </c>
      <c r="B43" s="19" t="s">
        <v>86</v>
      </c>
      <c r="C43" s="71" t="s">
        <v>37</v>
      </c>
      <c r="D43" s="120">
        <v>0</v>
      </c>
      <c r="E43" s="120">
        <v>0</v>
      </c>
      <c r="F43" s="120">
        <v>0</v>
      </c>
      <c r="G43" s="120" t="s">
        <v>38</v>
      </c>
      <c r="H43" s="120">
        <v>0</v>
      </c>
      <c r="I43" s="128" t="s">
        <v>38</v>
      </c>
      <c r="J43" s="128" t="s">
        <v>38</v>
      </c>
      <c r="K43" s="128" t="s">
        <v>38</v>
      </c>
      <c r="L43" s="128" t="s">
        <v>38</v>
      </c>
      <c r="M43" s="128" t="s">
        <v>38</v>
      </c>
      <c r="N43" s="128" t="s">
        <v>38</v>
      </c>
      <c r="Q43" s="122"/>
      <c r="R43" s="123"/>
      <c r="S43" s="123"/>
      <c r="T43" s="123"/>
      <c r="U43" s="124"/>
      <c r="V43" s="123"/>
      <c r="W43" s="123"/>
      <c r="X43" s="124"/>
      <c r="Y43" s="123"/>
      <c r="AA43" s="123"/>
      <c r="AB43" s="123"/>
    </row>
    <row r="44" spans="1:28" ht="31.5" x14ac:dyDescent="0.25">
      <c r="A44" s="12" t="s">
        <v>87</v>
      </c>
      <c r="B44" s="19" t="s">
        <v>88</v>
      </c>
      <c r="C44" s="14" t="s">
        <v>37</v>
      </c>
      <c r="D44" s="120">
        <v>0</v>
      </c>
      <c r="E44" s="120">
        <v>0</v>
      </c>
      <c r="F44" s="120">
        <v>0</v>
      </c>
      <c r="G44" s="120" t="s">
        <v>38</v>
      </c>
      <c r="H44" s="120">
        <v>0</v>
      </c>
      <c r="I44" s="128" t="s">
        <v>38</v>
      </c>
      <c r="J44" s="128" t="s">
        <v>38</v>
      </c>
      <c r="K44" s="128" t="s">
        <v>38</v>
      </c>
      <c r="L44" s="128" t="s">
        <v>38</v>
      </c>
      <c r="M44" s="128" t="s">
        <v>38</v>
      </c>
      <c r="N44" s="128" t="s">
        <v>38</v>
      </c>
      <c r="Q44" s="122"/>
      <c r="R44" s="123"/>
      <c r="S44" s="123"/>
      <c r="T44" s="123"/>
      <c r="U44" s="124"/>
      <c r="V44" s="123"/>
      <c r="W44" s="123"/>
      <c r="X44" s="124"/>
      <c r="Y44" s="123"/>
      <c r="AA44" s="123"/>
      <c r="AB44" s="123"/>
    </row>
    <row r="45" spans="1:28" ht="31.5" x14ac:dyDescent="0.25">
      <c r="A45" s="12" t="s">
        <v>89</v>
      </c>
      <c r="B45" s="19" t="s">
        <v>439</v>
      </c>
      <c r="C45" s="14" t="s">
        <v>37</v>
      </c>
      <c r="D45" s="120">
        <v>0</v>
      </c>
      <c r="E45" s="120">
        <v>0</v>
      </c>
      <c r="F45" s="120">
        <v>0</v>
      </c>
      <c r="G45" s="120">
        <f t="shared" ref="G45" si="34">+SUM(G46)</f>
        <v>19.697999999999997</v>
      </c>
      <c r="H45" s="120">
        <v>0</v>
      </c>
      <c r="I45" s="128" t="s">
        <v>38</v>
      </c>
      <c r="J45" s="128" t="s">
        <v>38</v>
      </c>
      <c r="K45" s="128" t="s">
        <v>38</v>
      </c>
      <c r="L45" s="128" t="s">
        <v>38</v>
      </c>
      <c r="M45" s="128">
        <f t="shared" ref="M45" si="35">+SUM(M46)</f>
        <v>0</v>
      </c>
      <c r="N45" s="128" t="s">
        <v>38</v>
      </c>
      <c r="Q45" s="122"/>
      <c r="R45" s="123"/>
      <c r="S45" s="123"/>
      <c r="T45" s="123"/>
      <c r="U45" s="124"/>
      <c r="V45" s="123"/>
      <c r="W45" s="123"/>
      <c r="X45" s="124"/>
      <c r="Y45" s="123"/>
      <c r="AA45" s="123"/>
      <c r="AB45" s="123"/>
    </row>
    <row r="46" spans="1:28" x14ac:dyDescent="0.25">
      <c r="A46" s="201" t="s">
        <v>696</v>
      </c>
      <c r="B46" s="190" t="s">
        <v>697</v>
      </c>
      <c r="C46" s="21" t="s">
        <v>760</v>
      </c>
      <c r="D46" s="139">
        <v>0</v>
      </c>
      <c r="E46" s="139">
        <v>0</v>
      </c>
      <c r="F46" s="139">
        <v>0</v>
      </c>
      <c r="G46" s="139">
        <v>19.697999999999997</v>
      </c>
      <c r="H46" s="139">
        <v>0</v>
      </c>
      <c r="I46" s="139">
        <v>0</v>
      </c>
      <c r="J46" s="139">
        <v>0</v>
      </c>
      <c r="K46" s="139">
        <v>0</v>
      </c>
      <c r="L46" s="139">
        <v>0</v>
      </c>
      <c r="M46" s="139">
        <v>0</v>
      </c>
      <c r="N46" s="139">
        <v>0</v>
      </c>
      <c r="P46" s="142"/>
      <c r="Q46" s="143"/>
      <c r="R46" s="123"/>
      <c r="S46" s="123"/>
      <c r="T46" s="123"/>
      <c r="U46" s="124"/>
      <c r="V46" s="123"/>
      <c r="W46" s="123"/>
      <c r="X46" s="124"/>
      <c r="Y46" s="123"/>
      <c r="AA46" s="123"/>
      <c r="AB46" s="123"/>
    </row>
    <row r="47" spans="1:28" x14ac:dyDescent="0.25">
      <c r="A47" s="131" t="s">
        <v>91</v>
      </c>
      <c r="B47" s="132" t="s">
        <v>92</v>
      </c>
      <c r="C47" s="133" t="s">
        <v>37</v>
      </c>
      <c r="D47" s="120">
        <v>0</v>
      </c>
      <c r="E47" s="120">
        <v>0</v>
      </c>
      <c r="F47" s="120">
        <v>0</v>
      </c>
      <c r="G47" s="120">
        <v>0</v>
      </c>
      <c r="H47" s="120">
        <v>0</v>
      </c>
      <c r="I47" s="128" t="s">
        <v>38</v>
      </c>
      <c r="J47" s="128" t="s">
        <v>38</v>
      </c>
      <c r="K47" s="128" t="s">
        <v>38</v>
      </c>
      <c r="L47" s="128" t="s">
        <v>38</v>
      </c>
      <c r="M47" s="128" t="s">
        <v>38</v>
      </c>
      <c r="N47" s="128" t="s">
        <v>38</v>
      </c>
      <c r="Q47" s="122"/>
      <c r="R47" s="123"/>
      <c r="S47" s="123"/>
      <c r="T47" s="123"/>
      <c r="U47" s="124"/>
      <c r="V47" s="123"/>
      <c r="W47" s="123"/>
      <c r="X47" s="124"/>
      <c r="Y47" s="123"/>
      <c r="AA47" s="123"/>
      <c r="AB47" s="123"/>
    </row>
    <row r="48" spans="1:28" ht="31.5" x14ac:dyDescent="0.25">
      <c r="A48" s="131" t="s">
        <v>93</v>
      </c>
      <c r="B48" s="132" t="s">
        <v>94</v>
      </c>
      <c r="C48" s="133" t="s">
        <v>37</v>
      </c>
      <c r="D48" s="120">
        <v>0</v>
      </c>
      <c r="E48" s="120">
        <v>0</v>
      </c>
      <c r="F48" s="120">
        <v>0</v>
      </c>
      <c r="G48" s="120">
        <v>0</v>
      </c>
      <c r="H48" s="120">
        <v>0</v>
      </c>
      <c r="I48" s="128" t="s">
        <v>38</v>
      </c>
      <c r="J48" s="128" t="s">
        <v>38</v>
      </c>
      <c r="K48" s="128" t="s">
        <v>38</v>
      </c>
      <c r="L48" s="128" t="s">
        <v>38</v>
      </c>
      <c r="M48" s="128" t="s">
        <v>38</v>
      </c>
      <c r="N48" s="128" t="s">
        <v>38</v>
      </c>
      <c r="Q48" s="122"/>
      <c r="R48" s="123"/>
      <c r="S48" s="123"/>
      <c r="T48" s="123"/>
      <c r="U48" s="124"/>
      <c r="V48" s="123"/>
      <c r="W48" s="123"/>
      <c r="X48" s="124"/>
      <c r="Y48" s="123"/>
      <c r="AA48" s="123"/>
      <c r="AB48" s="123"/>
    </row>
    <row r="49" spans="1:33" ht="31.5" x14ac:dyDescent="0.25">
      <c r="A49" s="131" t="s">
        <v>95</v>
      </c>
      <c r="B49" s="132" t="s">
        <v>96</v>
      </c>
      <c r="C49" s="133" t="s">
        <v>37</v>
      </c>
      <c r="D49" s="120">
        <v>0</v>
      </c>
      <c r="E49" s="120">
        <v>0</v>
      </c>
      <c r="F49" s="120">
        <v>0</v>
      </c>
      <c r="G49" s="120">
        <v>0</v>
      </c>
      <c r="H49" s="120">
        <v>0</v>
      </c>
      <c r="I49" s="128" t="s">
        <v>38</v>
      </c>
      <c r="J49" s="128" t="s">
        <v>38</v>
      </c>
      <c r="K49" s="128" t="s">
        <v>38</v>
      </c>
      <c r="L49" s="128" t="s">
        <v>38</v>
      </c>
      <c r="M49" s="128" t="s">
        <v>38</v>
      </c>
      <c r="N49" s="128" t="s">
        <v>38</v>
      </c>
      <c r="Q49" s="122"/>
      <c r="R49" s="123"/>
      <c r="S49" s="123"/>
      <c r="T49" s="123"/>
      <c r="U49" s="124"/>
      <c r="V49" s="123"/>
      <c r="W49" s="123"/>
      <c r="X49" s="124"/>
      <c r="Y49" s="123"/>
      <c r="AA49" s="123"/>
      <c r="AB49" s="123"/>
    </row>
    <row r="50" spans="1:33" hidden="1" x14ac:dyDescent="0.25">
      <c r="A50" s="134"/>
      <c r="B50" s="135"/>
      <c r="C50" s="136"/>
      <c r="D50" s="120">
        <v>0</v>
      </c>
      <c r="E50" s="120">
        <v>0</v>
      </c>
      <c r="F50" s="120">
        <v>0</v>
      </c>
      <c r="G50" s="120">
        <v>0</v>
      </c>
      <c r="H50" s="120">
        <v>0</v>
      </c>
      <c r="I50" s="128" t="s">
        <v>38</v>
      </c>
      <c r="J50" s="128" t="s">
        <v>38</v>
      </c>
      <c r="K50" s="128" t="s">
        <v>38</v>
      </c>
      <c r="L50" s="128" t="s">
        <v>38</v>
      </c>
      <c r="M50" s="128" t="s">
        <v>38</v>
      </c>
      <c r="N50" s="128" t="s">
        <v>38</v>
      </c>
      <c r="Q50" s="122"/>
      <c r="R50" s="123"/>
      <c r="S50" s="123"/>
      <c r="T50" s="123"/>
      <c r="U50" s="124"/>
      <c r="V50" s="123"/>
      <c r="W50" s="123"/>
      <c r="X50" s="124"/>
      <c r="Y50" s="123"/>
      <c r="AA50" s="123"/>
      <c r="AB50" s="123"/>
      <c r="AE50" s="137"/>
      <c r="AG50" s="138"/>
    </row>
    <row r="51" spans="1:33" ht="31.5" x14ac:dyDescent="0.25">
      <c r="A51" s="131" t="s">
        <v>97</v>
      </c>
      <c r="B51" s="132" t="s">
        <v>98</v>
      </c>
      <c r="C51" s="133" t="s">
        <v>37</v>
      </c>
      <c r="D51" s="120">
        <v>0</v>
      </c>
      <c r="E51" s="120">
        <v>0</v>
      </c>
      <c r="F51" s="120">
        <v>0</v>
      </c>
      <c r="G51" s="120">
        <v>0</v>
      </c>
      <c r="H51" s="120">
        <v>0</v>
      </c>
      <c r="I51" s="128" t="s">
        <v>38</v>
      </c>
      <c r="J51" s="128" t="s">
        <v>38</v>
      </c>
      <c r="K51" s="128" t="s">
        <v>38</v>
      </c>
      <c r="L51" s="128" t="s">
        <v>38</v>
      </c>
      <c r="M51" s="128" t="s">
        <v>38</v>
      </c>
      <c r="N51" s="128" t="s">
        <v>38</v>
      </c>
      <c r="Q51" s="122"/>
      <c r="R51" s="123"/>
      <c r="S51" s="123"/>
      <c r="T51" s="123"/>
      <c r="U51" s="124"/>
      <c r="V51" s="123"/>
      <c r="W51" s="123"/>
      <c r="X51" s="124"/>
      <c r="Y51" s="123"/>
      <c r="AA51" s="123"/>
      <c r="AB51" s="123"/>
    </row>
    <row r="52" spans="1:33" ht="47.25" x14ac:dyDescent="0.25">
      <c r="A52" s="131" t="s">
        <v>99</v>
      </c>
      <c r="B52" s="132" t="s">
        <v>100</v>
      </c>
      <c r="C52" s="133" t="s">
        <v>37</v>
      </c>
      <c r="D52" s="120">
        <v>0</v>
      </c>
      <c r="E52" s="120">
        <v>0</v>
      </c>
      <c r="F52" s="120">
        <v>0</v>
      </c>
      <c r="G52" s="120">
        <v>0</v>
      </c>
      <c r="H52" s="120">
        <v>0</v>
      </c>
      <c r="I52" s="128" t="s">
        <v>38</v>
      </c>
      <c r="J52" s="128" t="s">
        <v>38</v>
      </c>
      <c r="K52" s="128" t="s">
        <v>38</v>
      </c>
      <c r="L52" s="128" t="s">
        <v>38</v>
      </c>
      <c r="M52" s="128" t="s">
        <v>38</v>
      </c>
      <c r="N52" s="128" t="s">
        <v>38</v>
      </c>
      <c r="Q52" s="122"/>
      <c r="R52" s="123"/>
      <c r="S52" s="123"/>
      <c r="T52" s="123"/>
      <c r="U52" s="124"/>
      <c r="V52" s="123"/>
      <c r="W52" s="123"/>
      <c r="X52" s="124"/>
      <c r="Y52" s="123"/>
      <c r="AA52" s="123"/>
      <c r="AB52" s="123"/>
    </row>
    <row r="53" spans="1:33" ht="47.25" x14ac:dyDescent="0.25">
      <c r="A53" s="131" t="s">
        <v>99</v>
      </c>
      <c r="B53" s="132" t="s">
        <v>101</v>
      </c>
      <c r="C53" s="133" t="s">
        <v>37</v>
      </c>
      <c r="D53" s="120">
        <v>0</v>
      </c>
      <c r="E53" s="120">
        <v>0</v>
      </c>
      <c r="F53" s="120">
        <v>0</v>
      </c>
      <c r="G53" s="120">
        <v>0</v>
      </c>
      <c r="H53" s="120">
        <v>0</v>
      </c>
      <c r="I53" s="128" t="s">
        <v>38</v>
      </c>
      <c r="J53" s="128" t="s">
        <v>38</v>
      </c>
      <c r="K53" s="128" t="s">
        <v>38</v>
      </c>
      <c r="L53" s="128" t="s">
        <v>38</v>
      </c>
      <c r="M53" s="128" t="s">
        <v>38</v>
      </c>
      <c r="N53" s="128" t="s">
        <v>38</v>
      </c>
      <c r="Q53" s="122"/>
      <c r="R53" s="123"/>
      <c r="S53" s="123"/>
      <c r="T53" s="123"/>
      <c r="U53" s="124"/>
      <c r="V53" s="123"/>
      <c r="W53" s="123"/>
      <c r="X53" s="124"/>
      <c r="Y53" s="123"/>
      <c r="AA53" s="123"/>
      <c r="AB53" s="123"/>
    </row>
    <row r="54" spans="1:33" ht="47.25" x14ac:dyDescent="0.25">
      <c r="A54" s="131" t="s">
        <v>99</v>
      </c>
      <c r="B54" s="132" t="s">
        <v>102</v>
      </c>
      <c r="C54" s="133" t="s">
        <v>37</v>
      </c>
      <c r="D54" s="120">
        <v>0</v>
      </c>
      <c r="E54" s="120">
        <v>0</v>
      </c>
      <c r="F54" s="120">
        <v>0</v>
      </c>
      <c r="G54" s="120">
        <v>0</v>
      </c>
      <c r="H54" s="120">
        <v>0</v>
      </c>
      <c r="I54" s="128" t="s">
        <v>38</v>
      </c>
      <c r="J54" s="128" t="s">
        <v>38</v>
      </c>
      <c r="K54" s="128" t="s">
        <v>38</v>
      </c>
      <c r="L54" s="128" t="s">
        <v>38</v>
      </c>
      <c r="M54" s="128" t="s">
        <v>38</v>
      </c>
      <c r="N54" s="128" t="s">
        <v>38</v>
      </c>
      <c r="Q54" s="122"/>
      <c r="R54" s="123"/>
      <c r="S54" s="123"/>
      <c r="T54" s="123"/>
      <c r="U54" s="124"/>
      <c r="V54" s="123"/>
      <c r="W54" s="123"/>
      <c r="X54" s="124"/>
      <c r="Y54" s="123"/>
      <c r="AA54" s="123"/>
      <c r="AB54" s="123"/>
    </row>
    <row r="55" spans="1:33" ht="47.25" x14ac:dyDescent="0.25">
      <c r="A55" s="131" t="s">
        <v>103</v>
      </c>
      <c r="B55" s="132" t="s">
        <v>104</v>
      </c>
      <c r="C55" s="133" t="s">
        <v>37</v>
      </c>
      <c r="D55" s="120">
        <v>0</v>
      </c>
      <c r="E55" s="120">
        <v>0</v>
      </c>
      <c r="F55" s="120">
        <v>0</v>
      </c>
      <c r="G55" s="120">
        <v>0</v>
      </c>
      <c r="H55" s="120">
        <v>0</v>
      </c>
      <c r="I55" s="128" t="s">
        <v>38</v>
      </c>
      <c r="J55" s="128" t="s">
        <v>38</v>
      </c>
      <c r="K55" s="128" t="s">
        <v>38</v>
      </c>
      <c r="L55" s="128" t="s">
        <v>38</v>
      </c>
      <c r="M55" s="128">
        <v>0</v>
      </c>
      <c r="N55" s="128" t="s">
        <v>38</v>
      </c>
      <c r="Q55" s="122"/>
      <c r="R55" s="123"/>
      <c r="S55" s="123"/>
      <c r="T55" s="123"/>
      <c r="U55" s="124"/>
      <c r="V55" s="123"/>
      <c r="W55" s="123"/>
      <c r="X55" s="124"/>
      <c r="Y55" s="123"/>
      <c r="AA55" s="123"/>
      <c r="AB55" s="123"/>
    </row>
    <row r="56" spans="1:33" ht="31.5" x14ac:dyDescent="0.25">
      <c r="A56" s="131" t="s">
        <v>105</v>
      </c>
      <c r="B56" s="132" t="s">
        <v>106</v>
      </c>
      <c r="C56" s="133" t="s">
        <v>37</v>
      </c>
      <c r="D56" s="120">
        <v>0</v>
      </c>
      <c r="E56" s="120">
        <v>0</v>
      </c>
      <c r="F56" s="120">
        <v>0</v>
      </c>
      <c r="G56" s="120">
        <v>0</v>
      </c>
      <c r="H56" s="120">
        <v>0</v>
      </c>
      <c r="I56" s="128" t="s">
        <v>38</v>
      </c>
      <c r="J56" s="128" t="s">
        <v>38</v>
      </c>
      <c r="K56" s="128" t="s">
        <v>38</v>
      </c>
      <c r="L56" s="128" t="s">
        <v>38</v>
      </c>
      <c r="M56" s="128">
        <v>0</v>
      </c>
      <c r="N56" s="128" t="s">
        <v>38</v>
      </c>
      <c r="Q56" s="122"/>
      <c r="R56" s="123"/>
      <c r="S56" s="123"/>
      <c r="T56" s="123"/>
      <c r="U56" s="124"/>
      <c r="V56" s="123"/>
      <c r="W56" s="123"/>
      <c r="X56" s="124"/>
      <c r="Y56" s="123"/>
      <c r="AA56" s="123"/>
      <c r="AB56" s="123"/>
    </row>
    <row r="57" spans="1:33" ht="31.5" customHeight="1" x14ac:dyDescent="0.25">
      <c r="A57" s="131" t="s">
        <v>107</v>
      </c>
      <c r="B57" s="132" t="s">
        <v>108</v>
      </c>
      <c r="C57" s="133" t="s">
        <v>37</v>
      </c>
      <c r="D57" s="120">
        <v>0</v>
      </c>
      <c r="E57" s="120">
        <v>0</v>
      </c>
      <c r="F57" s="120">
        <v>0</v>
      </c>
      <c r="G57" s="120">
        <v>0</v>
      </c>
      <c r="H57" s="120">
        <v>0</v>
      </c>
      <c r="I57" s="128" t="s">
        <v>38</v>
      </c>
      <c r="J57" s="128" t="s">
        <v>38</v>
      </c>
      <c r="K57" s="128" t="s">
        <v>38</v>
      </c>
      <c r="L57" s="128" t="s">
        <v>38</v>
      </c>
      <c r="M57" s="128">
        <v>0</v>
      </c>
      <c r="N57" s="128" t="s">
        <v>38</v>
      </c>
      <c r="Q57" s="122"/>
      <c r="R57" s="123"/>
      <c r="S57" s="123"/>
      <c r="T57" s="123"/>
      <c r="U57" s="124"/>
      <c r="V57" s="123"/>
      <c r="W57" s="123"/>
      <c r="X57" s="124"/>
      <c r="Y57" s="123"/>
      <c r="AA57" s="123"/>
      <c r="AB57" s="123"/>
    </row>
    <row r="58" spans="1:33" x14ac:dyDescent="0.25">
      <c r="A58" s="131" t="s">
        <v>109</v>
      </c>
      <c r="B58" s="132" t="s">
        <v>110</v>
      </c>
      <c r="C58" s="133" t="s">
        <v>37</v>
      </c>
      <c r="D58" s="120">
        <v>0</v>
      </c>
      <c r="E58" s="120">
        <v>0</v>
      </c>
      <c r="F58" s="120">
        <v>0</v>
      </c>
      <c r="G58" s="120">
        <v>0</v>
      </c>
      <c r="H58" s="120">
        <v>0</v>
      </c>
      <c r="I58" s="128" t="s">
        <v>38</v>
      </c>
      <c r="J58" s="128" t="s">
        <v>38</v>
      </c>
      <c r="K58" s="128">
        <f>+K61</f>
        <v>0</v>
      </c>
      <c r="L58" s="128">
        <f>+L61</f>
        <v>0</v>
      </c>
      <c r="M58" s="128">
        <f t="shared" ref="M58" si="36">+M61</f>
        <v>33.838676463851996</v>
      </c>
      <c r="N58" s="128" t="s">
        <v>38</v>
      </c>
      <c r="Q58" s="122"/>
      <c r="R58" s="123"/>
      <c r="S58" s="123"/>
      <c r="T58" s="123"/>
      <c r="U58" s="124"/>
      <c r="V58" s="123"/>
      <c r="W58" s="123"/>
      <c r="X58" s="124"/>
      <c r="Y58" s="123"/>
      <c r="AA58" s="123"/>
      <c r="AB58" s="123"/>
    </row>
    <row r="59" spans="1:33" ht="31.5" x14ac:dyDescent="0.25">
      <c r="A59" s="131" t="s">
        <v>111</v>
      </c>
      <c r="B59" s="132" t="s">
        <v>112</v>
      </c>
      <c r="C59" s="133" t="s">
        <v>37</v>
      </c>
      <c r="D59" s="120">
        <v>0</v>
      </c>
      <c r="E59" s="120">
        <v>0</v>
      </c>
      <c r="F59" s="120">
        <v>0</v>
      </c>
      <c r="G59" s="120">
        <v>0</v>
      </c>
      <c r="H59" s="120">
        <v>0</v>
      </c>
      <c r="I59" s="128" t="s">
        <v>38</v>
      </c>
      <c r="J59" s="128" t="s">
        <v>38</v>
      </c>
      <c r="K59" s="128" t="s">
        <v>38</v>
      </c>
      <c r="L59" s="128" t="s">
        <v>38</v>
      </c>
      <c r="M59" s="128" t="s">
        <v>38</v>
      </c>
      <c r="N59" s="128" t="s">
        <v>38</v>
      </c>
      <c r="Q59" s="122"/>
      <c r="R59" s="123"/>
      <c r="S59" s="123"/>
      <c r="T59" s="123"/>
      <c r="U59" s="124"/>
      <c r="V59" s="123"/>
      <c r="W59" s="123"/>
      <c r="X59" s="124"/>
      <c r="Y59" s="123"/>
      <c r="AA59" s="123"/>
      <c r="AB59" s="123"/>
    </row>
    <row r="60" spans="1:33" x14ac:dyDescent="0.25">
      <c r="A60" s="131" t="s">
        <v>113</v>
      </c>
      <c r="B60" s="132" t="s">
        <v>114</v>
      </c>
      <c r="C60" s="133" t="s">
        <v>37</v>
      </c>
      <c r="D60" s="120">
        <v>0</v>
      </c>
      <c r="E60" s="120">
        <v>0</v>
      </c>
      <c r="F60" s="120">
        <v>0</v>
      </c>
      <c r="G60" s="120">
        <v>0</v>
      </c>
      <c r="H60" s="120">
        <v>0</v>
      </c>
      <c r="I60" s="128" t="s">
        <v>38</v>
      </c>
      <c r="J60" s="128" t="s">
        <v>38</v>
      </c>
      <c r="K60" s="128" t="s">
        <v>38</v>
      </c>
      <c r="L60" s="128" t="s">
        <v>38</v>
      </c>
      <c r="M60" s="128" t="s">
        <v>38</v>
      </c>
      <c r="N60" s="128" t="s">
        <v>38</v>
      </c>
      <c r="Q60" s="122"/>
      <c r="R60" s="123"/>
      <c r="S60" s="123"/>
      <c r="T60" s="123"/>
      <c r="U60" s="124"/>
      <c r="V60" s="123"/>
      <c r="W60" s="123"/>
      <c r="X60" s="124"/>
      <c r="Y60" s="123"/>
      <c r="AA60" s="123"/>
      <c r="AB60" s="123"/>
    </row>
    <row r="61" spans="1:33" ht="31.5" x14ac:dyDescent="0.25">
      <c r="A61" s="131" t="s">
        <v>115</v>
      </c>
      <c r="B61" s="132" t="s">
        <v>116</v>
      </c>
      <c r="C61" s="133" t="s">
        <v>37</v>
      </c>
      <c r="D61" s="120">
        <v>0</v>
      </c>
      <c r="E61" s="120">
        <v>0</v>
      </c>
      <c r="F61" s="120">
        <v>0</v>
      </c>
      <c r="G61" s="120">
        <v>0</v>
      </c>
      <c r="H61" s="120">
        <v>0</v>
      </c>
      <c r="I61" s="128" t="s">
        <v>38</v>
      </c>
      <c r="J61" s="128" t="s">
        <v>38</v>
      </c>
      <c r="K61" s="128">
        <f>+SUM(K62:K95)</f>
        <v>0</v>
      </c>
      <c r="L61" s="128">
        <f>+SUM(L62:L95)</f>
        <v>0</v>
      </c>
      <c r="M61" s="128">
        <f>+SUM(M62:M96)</f>
        <v>33.838676463851996</v>
      </c>
      <c r="N61" s="128" t="s">
        <v>38</v>
      </c>
      <c r="Q61" s="122"/>
      <c r="R61" s="123"/>
      <c r="S61" s="123"/>
      <c r="T61" s="123"/>
      <c r="U61" s="124"/>
      <c r="V61" s="123"/>
      <c r="W61" s="123"/>
      <c r="X61" s="124"/>
      <c r="Y61" s="123"/>
      <c r="AA61" s="123"/>
      <c r="AB61" s="123"/>
    </row>
    <row r="62" spans="1:33" x14ac:dyDescent="0.25">
      <c r="A62" s="191" t="s">
        <v>440</v>
      </c>
      <c r="B62" s="192" t="s">
        <v>698</v>
      </c>
      <c r="C62" s="193" t="s">
        <v>118</v>
      </c>
      <c r="D62" s="120">
        <v>0</v>
      </c>
      <c r="E62" s="120">
        <v>0</v>
      </c>
      <c r="F62" s="120">
        <v>0</v>
      </c>
      <c r="G62" s="120">
        <v>0</v>
      </c>
      <c r="H62" s="120">
        <v>0</v>
      </c>
      <c r="I62" s="128" t="s">
        <v>38</v>
      </c>
      <c r="J62" s="128" t="s">
        <v>38</v>
      </c>
      <c r="K62" s="128" t="s">
        <v>38</v>
      </c>
      <c r="L62" s="128" t="s">
        <v>38</v>
      </c>
      <c r="M62" s="128">
        <v>20.555999999999997</v>
      </c>
      <c r="N62" s="128" t="s">
        <v>38</v>
      </c>
      <c r="Q62" s="122"/>
      <c r="R62" s="123"/>
      <c r="S62" s="123"/>
      <c r="T62" s="123"/>
      <c r="U62" s="124"/>
      <c r="V62" s="123"/>
      <c r="W62" s="123"/>
      <c r="X62" s="124"/>
      <c r="Y62" s="123"/>
      <c r="AA62" s="123"/>
      <c r="AB62" s="123"/>
    </row>
    <row r="63" spans="1:33" x14ac:dyDescent="0.25">
      <c r="A63" s="191" t="s">
        <v>441</v>
      </c>
      <c r="B63" s="192" t="s">
        <v>699</v>
      </c>
      <c r="C63" s="193" t="s">
        <v>121</v>
      </c>
      <c r="D63" s="120">
        <v>0</v>
      </c>
      <c r="E63" s="120">
        <v>0</v>
      </c>
      <c r="F63" s="120">
        <v>0</v>
      </c>
      <c r="G63" s="120">
        <v>0</v>
      </c>
      <c r="H63" s="120">
        <v>0</v>
      </c>
      <c r="I63" s="128" t="s">
        <v>38</v>
      </c>
      <c r="J63" s="128" t="s">
        <v>38</v>
      </c>
      <c r="K63" s="128" t="s">
        <v>38</v>
      </c>
      <c r="L63" s="128" t="s">
        <v>38</v>
      </c>
      <c r="M63" s="128" t="s">
        <v>38</v>
      </c>
      <c r="N63" s="128" t="s">
        <v>38</v>
      </c>
      <c r="Q63" s="122"/>
      <c r="R63" s="123"/>
      <c r="S63" s="123"/>
      <c r="T63" s="123"/>
      <c r="U63" s="124"/>
      <c r="V63" s="123"/>
      <c r="W63" s="123"/>
      <c r="X63" s="124"/>
      <c r="Y63" s="123"/>
      <c r="AA63" s="123"/>
      <c r="AB63" s="123"/>
    </row>
    <row r="64" spans="1:33" x14ac:dyDescent="0.25">
      <c r="A64" s="191" t="s">
        <v>442</v>
      </c>
      <c r="B64" s="192" t="s">
        <v>700</v>
      </c>
      <c r="C64" s="193" t="s">
        <v>123</v>
      </c>
      <c r="D64" s="120">
        <v>0</v>
      </c>
      <c r="E64" s="120">
        <v>0</v>
      </c>
      <c r="F64" s="120">
        <v>0</v>
      </c>
      <c r="G64" s="120">
        <v>0</v>
      </c>
      <c r="H64" s="120">
        <v>0</v>
      </c>
      <c r="I64" s="128" t="s">
        <v>38</v>
      </c>
      <c r="J64" s="128" t="s">
        <v>38</v>
      </c>
      <c r="K64" s="128" t="s">
        <v>38</v>
      </c>
      <c r="L64" s="128" t="s">
        <v>38</v>
      </c>
      <c r="M64" s="128" t="s">
        <v>38</v>
      </c>
      <c r="N64" s="128" t="s">
        <v>38</v>
      </c>
      <c r="Q64" s="122"/>
      <c r="R64" s="123"/>
      <c r="S64" s="123"/>
      <c r="T64" s="123"/>
      <c r="U64" s="124"/>
      <c r="V64" s="123"/>
      <c r="W64" s="123"/>
      <c r="X64" s="124"/>
      <c r="Y64" s="123"/>
      <c r="AA64" s="123"/>
      <c r="AB64" s="123"/>
    </row>
    <row r="65" spans="1:28" ht="31.5" x14ac:dyDescent="0.25">
      <c r="A65" s="191" t="s">
        <v>443</v>
      </c>
      <c r="B65" s="194" t="s">
        <v>125</v>
      </c>
      <c r="C65" s="193" t="s">
        <v>126</v>
      </c>
      <c r="D65" s="120">
        <v>0</v>
      </c>
      <c r="E65" s="120">
        <v>0</v>
      </c>
      <c r="F65" s="120">
        <v>0</v>
      </c>
      <c r="G65" s="120">
        <v>0</v>
      </c>
      <c r="H65" s="120">
        <v>0</v>
      </c>
      <c r="I65" s="128" t="s">
        <v>38</v>
      </c>
      <c r="J65" s="128" t="s">
        <v>38</v>
      </c>
      <c r="K65" s="128" t="s">
        <v>38</v>
      </c>
      <c r="L65" s="128" t="s">
        <v>38</v>
      </c>
      <c r="M65" s="128" t="s">
        <v>38</v>
      </c>
      <c r="N65" s="128" t="s">
        <v>38</v>
      </c>
      <c r="Q65" s="122"/>
      <c r="R65" s="123"/>
      <c r="S65" s="123"/>
      <c r="T65" s="123"/>
      <c r="U65" s="124"/>
      <c r="V65" s="123"/>
      <c r="W65" s="123"/>
      <c r="X65" s="124"/>
      <c r="Y65" s="123"/>
      <c r="AA65" s="123"/>
      <c r="AB65" s="123"/>
    </row>
    <row r="66" spans="1:28" x14ac:dyDescent="0.25">
      <c r="A66" s="191" t="s">
        <v>444</v>
      </c>
      <c r="B66" s="194" t="s">
        <v>128</v>
      </c>
      <c r="C66" s="193" t="s">
        <v>129</v>
      </c>
      <c r="D66" s="120">
        <v>0</v>
      </c>
      <c r="E66" s="120">
        <v>0</v>
      </c>
      <c r="F66" s="120">
        <v>0</v>
      </c>
      <c r="G66" s="120">
        <v>0</v>
      </c>
      <c r="H66" s="120">
        <v>0</v>
      </c>
      <c r="I66" s="128" t="s">
        <v>38</v>
      </c>
      <c r="J66" s="128" t="s">
        <v>38</v>
      </c>
      <c r="K66" s="128" t="s">
        <v>38</v>
      </c>
      <c r="L66" s="128" t="s">
        <v>38</v>
      </c>
      <c r="M66" s="128">
        <v>3.03</v>
      </c>
      <c r="N66" s="128" t="s">
        <v>38</v>
      </c>
      <c r="Q66" s="122"/>
      <c r="R66" s="123"/>
      <c r="S66" s="123"/>
      <c r="T66" s="123"/>
      <c r="U66" s="124"/>
      <c r="V66" s="123"/>
      <c r="W66" s="123"/>
      <c r="X66" s="124"/>
      <c r="Y66" s="123"/>
      <c r="AA66" s="123"/>
      <c r="AB66" s="123"/>
    </row>
    <row r="67" spans="1:28" ht="31.5" x14ac:dyDescent="0.25">
      <c r="A67" s="191" t="s">
        <v>445</v>
      </c>
      <c r="B67" s="194" t="s">
        <v>131</v>
      </c>
      <c r="C67" s="193" t="s">
        <v>132</v>
      </c>
      <c r="D67" s="120">
        <v>0</v>
      </c>
      <c r="E67" s="120">
        <v>0</v>
      </c>
      <c r="F67" s="120">
        <v>0</v>
      </c>
      <c r="G67" s="120">
        <v>0</v>
      </c>
      <c r="H67" s="120">
        <v>0</v>
      </c>
      <c r="I67" s="128" t="s">
        <v>38</v>
      </c>
      <c r="J67" s="128" t="s">
        <v>38</v>
      </c>
      <c r="K67" s="128" t="s">
        <v>38</v>
      </c>
      <c r="L67" s="128" t="s">
        <v>38</v>
      </c>
      <c r="M67" s="128" t="s">
        <v>38</v>
      </c>
      <c r="N67" s="128" t="s">
        <v>38</v>
      </c>
      <c r="Q67" s="122"/>
      <c r="R67" s="123"/>
      <c r="S67" s="123"/>
      <c r="T67" s="123"/>
      <c r="U67" s="124"/>
      <c r="V67" s="123"/>
      <c r="W67" s="123"/>
      <c r="X67" s="124"/>
      <c r="Y67" s="123"/>
      <c r="AA67" s="123"/>
      <c r="AB67" s="123"/>
    </row>
    <row r="68" spans="1:28" ht="31.5" x14ac:dyDescent="0.25">
      <c r="A68" s="191" t="s">
        <v>446</v>
      </c>
      <c r="B68" s="192" t="s">
        <v>134</v>
      </c>
      <c r="C68" s="193" t="s">
        <v>135</v>
      </c>
      <c r="D68" s="120">
        <v>0</v>
      </c>
      <c r="E68" s="120">
        <v>0</v>
      </c>
      <c r="F68" s="120">
        <v>0</v>
      </c>
      <c r="G68" s="120">
        <v>0</v>
      </c>
      <c r="H68" s="120">
        <v>0</v>
      </c>
      <c r="I68" s="128" t="s">
        <v>38</v>
      </c>
      <c r="J68" s="128" t="s">
        <v>38</v>
      </c>
      <c r="K68" s="128" t="s">
        <v>38</v>
      </c>
      <c r="L68" s="128" t="s">
        <v>38</v>
      </c>
      <c r="M68" s="128" t="s">
        <v>38</v>
      </c>
      <c r="N68" s="128" t="s">
        <v>38</v>
      </c>
      <c r="Q68" s="122"/>
      <c r="R68" s="123"/>
      <c r="S68" s="123"/>
      <c r="T68" s="123"/>
      <c r="U68" s="124"/>
      <c r="V68" s="123"/>
      <c r="W68" s="123"/>
      <c r="X68" s="124"/>
      <c r="Y68" s="123"/>
      <c r="AA68" s="123"/>
      <c r="AB68" s="123"/>
    </row>
    <row r="69" spans="1:28" x14ac:dyDescent="0.25">
      <c r="A69" s="191" t="s">
        <v>447</v>
      </c>
      <c r="B69" s="194" t="s">
        <v>137</v>
      </c>
      <c r="C69" s="193" t="s">
        <v>138</v>
      </c>
      <c r="D69" s="120">
        <v>0</v>
      </c>
      <c r="E69" s="120">
        <v>0</v>
      </c>
      <c r="F69" s="120">
        <v>0</v>
      </c>
      <c r="G69" s="120">
        <v>0</v>
      </c>
      <c r="H69" s="120">
        <v>0</v>
      </c>
      <c r="I69" s="128" t="s">
        <v>38</v>
      </c>
      <c r="J69" s="128" t="s">
        <v>38</v>
      </c>
      <c r="K69" s="128" t="s">
        <v>38</v>
      </c>
      <c r="L69" s="128" t="s">
        <v>38</v>
      </c>
      <c r="M69" s="128" t="s">
        <v>38</v>
      </c>
      <c r="N69" s="128" t="s">
        <v>38</v>
      </c>
      <c r="Q69" s="122"/>
      <c r="R69" s="123"/>
      <c r="S69" s="123"/>
      <c r="T69" s="123"/>
      <c r="U69" s="124"/>
      <c r="V69" s="123"/>
      <c r="W69" s="123"/>
      <c r="X69" s="124"/>
      <c r="Y69" s="123"/>
      <c r="AA69" s="123"/>
      <c r="AB69" s="123"/>
    </row>
    <row r="70" spans="1:28" x14ac:dyDescent="0.25">
      <c r="A70" s="191" t="s">
        <v>448</v>
      </c>
      <c r="B70" s="194" t="s">
        <v>140</v>
      </c>
      <c r="C70" s="193" t="s">
        <v>141</v>
      </c>
      <c r="D70" s="120">
        <v>0</v>
      </c>
      <c r="E70" s="120">
        <v>0</v>
      </c>
      <c r="F70" s="120">
        <v>0</v>
      </c>
      <c r="G70" s="120">
        <v>0</v>
      </c>
      <c r="H70" s="120">
        <v>0</v>
      </c>
      <c r="I70" s="128" t="s">
        <v>38</v>
      </c>
      <c r="J70" s="128" t="s">
        <v>38</v>
      </c>
      <c r="K70" s="128" t="s">
        <v>38</v>
      </c>
      <c r="L70" s="128" t="s">
        <v>38</v>
      </c>
      <c r="M70" s="128" t="s">
        <v>38</v>
      </c>
      <c r="N70" s="128" t="s">
        <v>38</v>
      </c>
      <c r="Q70" s="122"/>
      <c r="R70" s="123"/>
      <c r="S70" s="123"/>
      <c r="T70" s="123"/>
      <c r="U70" s="124"/>
      <c r="V70" s="123"/>
      <c r="W70" s="123"/>
      <c r="X70" s="124"/>
      <c r="Y70" s="123"/>
      <c r="AA70" s="123"/>
      <c r="AB70" s="123"/>
    </row>
    <row r="71" spans="1:28" ht="31.5" x14ac:dyDescent="0.25">
      <c r="A71" s="191" t="s">
        <v>449</v>
      </c>
      <c r="B71" s="194" t="s">
        <v>143</v>
      </c>
      <c r="C71" s="193" t="s">
        <v>144</v>
      </c>
      <c r="D71" s="120">
        <v>0</v>
      </c>
      <c r="E71" s="120">
        <v>0</v>
      </c>
      <c r="F71" s="120">
        <v>0</v>
      </c>
      <c r="G71" s="120">
        <v>0</v>
      </c>
      <c r="H71" s="120">
        <v>0</v>
      </c>
      <c r="I71" s="128" t="s">
        <v>38</v>
      </c>
      <c r="J71" s="128" t="s">
        <v>38</v>
      </c>
      <c r="K71" s="128" t="s">
        <v>38</v>
      </c>
      <c r="L71" s="128" t="s">
        <v>38</v>
      </c>
      <c r="M71" s="128" t="s">
        <v>38</v>
      </c>
      <c r="N71" s="128" t="s">
        <v>38</v>
      </c>
      <c r="Q71" s="122"/>
      <c r="R71" s="123"/>
      <c r="S71" s="123"/>
      <c r="T71" s="123"/>
      <c r="U71" s="124"/>
      <c r="V71" s="123"/>
      <c r="W71" s="123"/>
      <c r="X71" s="124"/>
      <c r="Y71" s="123"/>
      <c r="AA71" s="123"/>
      <c r="AB71" s="123"/>
    </row>
    <row r="72" spans="1:28" ht="31.5" x14ac:dyDescent="0.25">
      <c r="A72" s="191" t="s">
        <v>450</v>
      </c>
      <c r="B72" s="194" t="s">
        <v>146</v>
      </c>
      <c r="C72" s="193" t="s">
        <v>147</v>
      </c>
      <c r="D72" s="120">
        <v>0</v>
      </c>
      <c r="E72" s="120">
        <v>0</v>
      </c>
      <c r="F72" s="120">
        <v>0</v>
      </c>
      <c r="G72" s="120">
        <v>0</v>
      </c>
      <c r="H72" s="120">
        <v>0</v>
      </c>
      <c r="I72" s="128" t="s">
        <v>38</v>
      </c>
      <c r="J72" s="128" t="s">
        <v>38</v>
      </c>
      <c r="K72" s="128" t="s">
        <v>38</v>
      </c>
      <c r="L72" s="128" t="s">
        <v>38</v>
      </c>
      <c r="M72" s="128" t="s">
        <v>38</v>
      </c>
      <c r="N72" s="128" t="s">
        <v>38</v>
      </c>
      <c r="Q72" s="122"/>
      <c r="R72" s="123"/>
      <c r="S72" s="123"/>
      <c r="T72" s="123"/>
      <c r="U72" s="124"/>
      <c r="V72" s="123"/>
      <c r="W72" s="123"/>
      <c r="X72" s="124"/>
      <c r="Y72" s="123"/>
      <c r="AA72" s="123"/>
      <c r="AB72" s="123"/>
    </row>
    <row r="73" spans="1:28" x14ac:dyDescent="0.25">
      <c r="A73" s="191" t="s">
        <v>451</v>
      </c>
      <c r="B73" s="194" t="s">
        <v>149</v>
      </c>
      <c r="C73" s="193" t="s">
        <v>150</v>
      </c>
      <c r="D73" s="120">
        <v>0</v>
      </c>
      <c r="E73" s="120">
        <v>0</v>
      </c>
      <c r="F73" s="120">
        <v>0</v>
      </c>
      <c r="G73" s="120">
        <v>0</v>
      </c>
      <c r="H73" s="120">
        <v>0</v>
      </c>
      <c r="I73" s="128" t="s">
        <v>38</v>
      </c>
      <c r="J73" s="128" t="s">
        <v>38</v>
      </c>
      <c r="K73" s="128" t="s">
        <v>38</v>
      </c>
      <c r="L73" s="128" t="s">
        <v>38</v>
      </c>
      <c r="M73" s="128" t="s">
        <v>38</v>
      </c>
      <c r="N73" s="128" t="s">
        <v>38</v>
      </c>
      <c r="Q73" s="122"/>
      <c r="R73" s="123"/>
      <c r="S73" s="123"/>
      <c r="T73" s="123"/>
      <c r="U73" s="124"/>
      <c r="V73" s="123"/>
      <c r="W73" s="123"/>
      <c r="X73" s="124"/>
      <c r="Y73" s="123"/>
      <c r="AA73" s="123"/>
      <c r="AB73" s="123"/>
    </row>
    <row r="74" spans="1:28" ht="31.5" x14ac:dyDescent="0.25">
      <c r="A74" s="191" t="s">
        <v>452</v>
      </c>
      <c r="B74" s="194" t="s">
        <v>152</v>
      </c>
      <c r="C74" s="193" t="s">
        <v>153</v>
      </c>
      <c r="D74" s="120">
        <v>0</v>
      </c>
      <c r="E74" s="120">
        <v>0</v>
      </c>
      <c r="F74" s="120">
        <v>0</v>
      </c>
      <c r="G74" s="120">
        <v>0</v>
      </c>
      <c r="H74" s="120">
        <v>0</v>
      </c>
      <c r="I74" s="128" t="s">
        <v>38</v>
      </c>
      <c r="J74" s="128" t="s">
        <v>38</v>
      </c>
      <c r="K74" s="128" t="s">
        <v>38</v>
      </c>
      <c r="L74" s="128" t="s">
        <v>38</v>
      </c>
      <c r="M74" s="128" t="s">
        <v>38</v>
      </c>
      <c r="N74" s="128" t="s">
        <v>38</v>
      </c>
      <c r="Q74" s="122"/>
      <c r="R74" s="123"/>
      <c r="S74" s="123"/>
      <c r="T74" s="123"/>
      <c r="U74" s="124"/>
      <c r="V74" s="123"/>
      <c r="W74" s="123"/>
      <c r="X74" s="124"/>
      <c r="Y74" s="123"/>
      <c r="AA74" s="123"/>
      <c r="AB74" s="123"/>
    </row>
    <row r="75" spans="1:28" x14ac:dyDescent="0.25">
      <c r="A75" s="191" t="s">
        <v>453</v>
      </c>
      <c r="B75" s="194" t="s">
        <v>155</v>
      </c>
      <c r="C75" s="193" t="s">
        <v>156</v>
      </c>
      <c r="D75" s="120">
        <v>0</v>
      </c>
      <c r="E75" s="120">
        <v>0</v>
      </c>
      <c r="F75" s="120">
        <v>0</v>
      </c>
      <c r="G75" s="120">
        <v>0</v>
      </c>
      <c r="H75" s="120">
        <v>0</v>
      </c>
      <c r="I75" s="128" t="s">
        <v>38</v>
      </c>
      <c r="J75" s="128" t="s">
        <v>38</v>
      </c>
      <c r="K75" s="128" t="s">
        <v>38</v>
      </c>
      <c r="L75" s="128" t="s">
        <v>38</v>
      </c>
      <c r="M75" s="128" t="s">
        <v>38</v>
      </c>
      <c r="N75" s="128" t="s">
        <v>38</v>
      </c>
      <c r="Q75" s="122"/>
      <c r="R75" s="123"/>
      <c r="S75" s="123"/>
      <c r="T75" s="123"/>
      <c r="U75" s="124"/>
      <c r="V75" s="123"/>
      <c r="W75" s="123"/>
      <c r="X75" s="124"/>
      <c r="Y75" s="123"/>
      <c r="AA75" s="123"/>
      <c r="AB75" s="123"/>
    </row>
    <row r="76" spans="1:28" x14ac:dyDescent="0.25">
      <c r="A76" s="191" t="s">
        <v>454</v>
      </c>
      <c r="B76" s="194" t="s">
        <v>158</v>
      </c>
      <c r="C76" s="193" t="s">
        <v>159</v>
      </c>
      <c r="D76" s="120">
        <v>0</v>
      </c>
      <c r="E76" s="120">
        <v>0</v>
      </c>
      <c r="F76" s="120">
        <v>0</v>
      </c>
      <c r="G76" s="120">
        <v>0</v>
      </c>
      <c r="H76" s="120">
        <v>0</v>
      </c>
      <c r="I76" s="128" t="s">
        <v>38</v>
      </c>
      <c r="J76" s="128" t="s">
        <v>38</v>
      </c>
      <c r="K76" s="128" t="s">
        <v>38</v>
      </c>
      <c r="L76" s="128" t="s">
        <v>38</v>
      </c>
      <c r="M76" s="128" t="s">
        <v>38</v>
      </c>
      <c r="N76" s="128" t="s">
        <v>38</v>
      </c>
      <c r="Q76" s="122"/>
      <c r="R76" s="123"/>
      <c r="S76" s="123"/>
      <c r="T76" s="123"/>
      <c r="U76" s="124"/>
      <c r="V76" s="123"/>
      <c r="W76" s="123"/>
      <c r="X76" s="124"/>
      <c r="Y76" s="123"/>
      <c r="AA76" s="123"/>
      <c r="AB76" s="123"/>
    </row>
    <row r="77" spans="1:28" x14ac:dyDescent="0.25">
      <c r="A77" s="191" t="s">
        <v>455</v>
      </c>
      <c r="B77" s="194" t="s">
        <v>161</v>
      </c>
      <c r="C77" s="193" t="s">
        <v>162</v>
      </c>
      <c r="D77" s="120">
        <v>0</v>
      </c>
      <c r="E77" s="120">
        <v>0</v>
      </c>
      <c r="F77" s="120">
        <v>0</v>
      </c>
      <c r="G77" s="120">
        <v>0</v>
      </c>
      <c r="H77" s="120">
        <v>0</v>
      </c>
      <c r="I77" s="128" t="s">
        <v>38</v>
      </c>
      <c r="J77" s="128" t="s">
        <v>38</v>
      </c>
      <c r="K77" s="128" t="s">
        <v>38</v>
      </c>
      <c r="L77" s="128" t="s">
        <v>38</v>
      </c>
      <c r="M77" s="128" t="s">
        <v>38</v>
      </c>
      <c r="N77" s="128" t="s">
        <v>38</v>
      </c>
      <c r="Q77" s="122"/>
      <c r="R77" s="123"/>
      <c r="S77" s="123"/>
      <c r="T77" s="123"/>
      <c r="U77" s="124"/>
      <c r="V77" s="123"/>
      <c r="W77" s="123"/>
      <c r="X77" s="124"/>
      <c r="Y77" s="123"/>
      <c r="AA77" s="123"/>
      <c r="AB77" s="123"/>
    </row>
    <row r="78" spans="1:28" x14ac:dyDescent="0.25">
      <c r="A78" s="191" t="s">
        <v>456</v>
      </c>
      <c r="B78" s="194" t="s">
        <v>164</v>
      </c>
      <c r="C78" s="193" t="s">
        <v>165</v>
      </c>
      <c r="D78" s="120">
        <v>0</v>
      </c>
      <c r="E78" s="120">
        <v>0</v>
      </c>
      <c r="F78" s="120">
        <v>0</v>
      </c>
      <c r="G78" s="120">
        <v>0</v>
      </c>
      <c r="H78" s="120">
        <v>0</v>
      </c>
      <c r="I78" s="128" t="s">
        <v>38</v>
      </c>
      <c r="J78" s="128" t="s">
        <v>38</v>
      </c>
      <c r="K78" s="128" t="s">
        <v>38</v>
      </c>
      <c r="L78" s="128" t="s">
        <v>38</v>
      </c>
      <c r="M78" s="128">
        <v>1.597854293028</v>
      </c>
      <c r="N78" s="128" t="s">
        <v>38</v>
      </c>
      <c r="Q78" s="122"/>
      <c r="R78" s="123"/>
      <c r="S78" s="123"/>
      <c r="T78" s="123"/>
      <c r="U78" s="124"/>
      <c r="V78" s="123"/>
      <c r="W78" s="123"/>
      <c r="X78" s="124"/>
      <c r="Y78" s="123"/>
      <c r="AA78" s="123"/>
      <c r="AB78" s="123"/>
    </row>
    <row r="79" spans="1:28" x14ac:dyDescent="0.25">
      <c r="A79" s="191" t="s">
        <v>457</v>
      </c>
      <c r="B79" s="194" t="s">
        <v>167</v>
      </c>
      <c r="C79" s="193" t="s">
        <v>168</v>
      </c>
      <c r="D79" s="120">
        <v>0</v>
      </c>
      <c r="E79" s="120">
        <v>0</v>
      </c>
      <c r="F79" s="120">
        <v>0</v>
      </c>
      <c r="G79" s="120">
        <v>0</v>
      </c>
      <c r="H79" s="120">
        <v>0</v>
      </c>
      <c r="I79" s="128" t="s">
        <v>38</v>
      </c>
      <c r="J79" s="128" t="s">
        <v>38</v>
      </c>
      <c r="K79" s="128" t="s">
        <v>38</v>
      </c>
      <c r="L79" s="128" t="s">
        <v>38</v>
      </c>
      <c r="M79" s="128">
        <v>1.597854293028</v>
      </c>
      <c r="N79" s="128" t="s">
        <v>38</v>
      </c>
      <c r="Q79" s="122"/>
      <c r="R79" s="123"/>
      <c r="S79" s="123"/>
      <c r="T79" s="123"/>
      <c r="U79" s="124"/>
      <c r="V79" s="123"/>
      <c r="W79" s="123"/>
      <c r="X79" s="124"/>
      <c r="Y79" s="123"/>
      <c r="AA79" s="123"/>
      <c r="AB79" s="123"/>
    </row>
    <row r="80" spans="1:28" x14ac:dyDescent="0.25">
      <c r="A80" s="191" t="s">
        <v>458</v>
      </c>
      <c r="B80" s="194" t="s">
        <v>170</v>
      </c>
      <c r="C80" s="193" t="s">
        <v>171</v>
      </c>
      <c r="D80" s="120">
        <v>0</v>
      </c>
      <c r="E80" s="120">
        <v>0</v>
      </c>
      <c r="F80" s="120">
        <v>0</v>
      </c>
      <c r="G80" s="120">
        <v>0</v>
      </c>
      <c r="H80" s="120">
        <v>0</v>
      </c>
      <c r="I80" s="128" t="s">
        <v>38</v>
      </c>
      <c r="J80" s="128" t="s">
        <v>38</v>
      </c>
      <c r="K80" s="128" t="s">
        <v>38</v>
      </c>
      <c r="L80" s="128" t="s">
        <v>38</v>
      </c>
      <c r="M80" s="128">
        <v>3.1957085860559999</v>
      </c>
      <c r="N80" s="128" t="s">
        <v>38</v>
      </c>
      <c r="Q80" s="122"/>
      <c r="R80" s="123"/>
      <c r="S80" s="123"/>
      <c r="T80" s="123"/>
      <c r="U80" s="124"/>
      <c r="V80" s="123"/>
      <c r="W80" s="123"/>
      <c r="X80" s="124"/>
      <c r="Y80" s="123"/>
      <c r="AA80" s="123"/>
      <c r="AB80" s="123"/>
    </row>
    <row r="81" spans="1:28" ht="31.5" x14ac:dyDescent="0.25">
      <c r="A81" s="191" t="s">
        <v>459</v>
      </c>
      <c r="B81" s="194" t="s">
        <v>173</v>
      </c>
      <c r="C81" s="193" t="s">
        <v>174</v>
      </c>
      <c r="D81" s="120">
        <v>0</v>
      </c>
      <c r="E81" s="120">
        <v>0</v>
      </c>
      <c r="F81" s="120">
        <v>0</v>
      </c>
      <c r="G81" s="120">
        <v>0</v>
      </c>
      <c r="H81" s="120">
        <v>0</v>
      </c>
      <c r="I81" s="128" t="s">
        <v>38</v>
      </c>
      <c r="J81" s="128" t="s">
        <v>38</v>
      </c>
      <c r="K81" s="128" t="s">
        <v>38</v>
      </c>
      <c r="L81" s="128" t="s">
        <v>38</v>
      </c>
      <c r="M81" s="128">
        <v>0.73334563974000022</v>
      </c>
      <c r="N81" s="128" t="s">
        <v>38</v>
      </c>
      <c r="Q81" s="122"/>
      <c r="R81" s="123"/>
      <c r="S81" s="123"/>
      <c r="T81" s="123"/>
      <c r="U81" s="124"/>
      <c r="V81" s="123"/>
      <c r="W81" s="123"/>
      <c r="X81" s="124"/>
      <c r="Y81" s="123"/>
      <c r="AA81" s="123"/>
      <c r="AB81" s="123"/>
    </row>
    <row r="82" spans="1:28" ht="31.5" x14ac:dyDescent="0.25">
      <c r="A82" s="191" t="s">
        <v>460</v>
      </c>
      <c r="B82" s="194" t="s">
        <v>176</v>
      </c>
      <c r="C82" s="193" t="s">
        <v>177</v>
      </c>
      <c r="D82" s="120">
        <v>0</v>
      </c>
      <c r="E82" s="120">
        <v>0</v>
      </c>
      <c r="F82" s="120">
        <v>0</v>
      </c>
      <c r="G82" s="120">
        <v>0</v>
      </c>
      <c r="H82" s="120">
        <v>0</v>
      </c>
      <c r="I82" s="128" t="s">
        <v>38</v>
      </c>
      <c r="J82" s="128" t="s">
        <v>38</v>
      </c>
      <c r="K82" s="128" t="s">
        <v>38</v>
      </c>
      <c r="L82" s="128" t="s">
        <v>38</v>
      </c>
      <c r="M82" s="128" t="s">
        <v>38</v>
      </c>
      <c r="N82" s="128" t="s">
        <v>38</v>
      </c>
      <c r="Q82" s="122"/>
      <c r="R82" s="123"/>
      <c r="S82" s="123"/>
      <c r="T82" s="123"/>
      <c r="U82" s="124"/>
      <c r="V82" s="123"/>
      <c r="W82" s="123"/>
      <c r="X82" s="124"/>
      <c r="Y82" s="123"/>
      <c r="AA82" s="123"/>
      <c r="AB82" s="123"/>
    </row>
    <row r="83" spans="1:28" ht="31.5" x14ac:dyDescent="0.25">
      <c r="A83" s="191" t="s">
        <v>461</v>
      </c>
      <c r="B83" s="194" t="s">
        <v>179</v>
      </c>
      <c r="C83" s="193" t="s">
        <v>180</v>
      </c>
      <c r="D83" s="120">
        <v>0</v>
      </c>
      <c r="E83" s="120">
        <v>0</v>
      </c>
      <c r="F83" s="120">
        <v>0</v>
      </c>
      <c r="G83" s="120">
        <v>0</v>
      </c>
      <c r="H83" s="120">
        <v>0</v>
      </c>
      <c r="I83" s="128" t="s">
        <v>38</v>
      </c>
      <c r="J83" s="128" t="s">
        <v>38</v>
      </c>
      <c r="K83" s="128" t="s">
        <v>38</v>
      </c>
      <c r="L83" s="128" t="s">
        <v>38</v>
      </c>
      <c r="M83" s="128" t="s">
        <v>38</v>
      </c>
      <c r="N83" s="128" t="s">
        <v>38</v>
      </c>
      <c r="Q83" s="122"/>
      <c r="R83" s="123"/>
      <c r="S83" s="123"/>
      <c r="T83" s="123"/>
      <c r="U83" s="124"/>
      <c r="V83" s="123"/>
      <c r="W83" s="123"/>
      <c r="X83" s="124"/>
      <c r="Y83" s="123"/>
      <c r="AA83" s="123"/>
      <c r="AB83" s="123"/>
    </row>
    <row r="84" spans="1:28" ht="31.5" x14ac:dyDescent="0.25">
      <c r="A84" s="191" t="s">
        <v>462</v>
      </c>
      <c r="B84" s="194" t="s">
        <v>182</v>
      </c>
      <c r="C84" s="193" t="s">
        <v>183</v>
      </c>
      <c r="D84" s="120">
        <v>0</v>
      </c>
      <c r="E84" s="120">
        <v>0</v>
      </c>
      <c r="F84" s="120">
        <v>0</v>
      </c>
      <c r="G84" s="120">
        <v>0</v>
      </c>
      <c r="H84" s="120">
        <v>0</v>
      </c>
      <c r="I84" s="128" t="s">
        <v>38</v>
      </c>
      <c r="J84" s="128" t="s">
        <v>38</v>
      </c>
      <c r="K84" s="128" t="s">
        <v>38</v>
      </c>
      <c r="L84" s="128" t="s">
        <v>38</v>
      </c>
      <c r="M84" s="128" t="s">
        <v>38</v>
      </c>
      <c r="N84" s="128" t="s">
        <v>38</v>
      </c>
      <c r="Q84" s="122"/>
      <c r="R84" s="123"/>
      <c r="S84" s="123"/>
      <c r="T84" s="123"/>
      <c r="U84" s="124"/>
      <c r="V84" s="123"/>
      <c r="W84" s="123"/>
      <c r="X84" s="124"/>
      <c r="Y84" s="123"/>
      <c r="AA84" s="123"/>
      <c r="AB84" s="123"/>
    </row>
    <row r="85" spans="1:28" x14ac:dyDescent="0.25">
      <c r="A85" s="191" t="s">
        <v>463</v>
      </c>
      <c r="B85" s="194" t="s">
        <v>185</v>
      </c>
      <c r="C85" s="193" t="s">
        <v>186</v>
      </c>
      <c r="D85" s="120">
        <v>0</v>
      </c>
      <c r="E85" s="120">
        <v>0</v>
      </c>
      <c r="F85" s="120">
        <v>0</v>
      </c>
      <c r="G85" s="120">
        <v>0</v>
      </c>
      <c r="H85" s="120">
        <v>0</v>
      </c>
      <c r="I85" s="128" t="s">
        <v>38</v>
      </c>
      <c r="J85" s="128" t="s">
        <v>38</v>
      </c>
      <c r="K85" s="128" t="s">
        <v>38</v>
      </c>
      <c r="L85" s="128" t="s">
        <v>38</v>
      </c>
      <c r="M85" s="128" t="s">
        <v>38</v>
      </c>
      <c r="N85" s="128" t="s">
        <v>38</v>
      </c>
      <c r="Q85" s="122"/>
      <c r="R85" s="123"/>
      <c r="S85" s="123"/>
      <c r="T85" s="123"/>
      <c r="U85" s="124"/>
      <c r="V85" s="123"/>
      <c r="W85" s="123"/>
      <c r="X85" s="124"/>
      <c r="Y85" s="123"/>
      <c r="AA85" s="123"/>
      <c r="AB85" s="123"/>
    </row>
    <row r="86" spans="1:28" ht="31.5" x14ac:dyDescent="0.25">
      <c r="A86" s="191" t="s">
        <v>464</v>
      </c>
      <c r="B86" s="194" t="s">
        <v>188</v>
      </c>
      <c r="C86" s="193" t="s">
        <v>189</v>
      </c>
      <c r="D86" s="120">
        <v>0</v>
      </c>
      <c r="E86" s="120">
        <v>0</v>
      </c>
      <c r="F86" s="120">
        <v>0</v>
      </c>
      <c r="G86" s="120">
        <v>0</v>
      </c>
      <c r="H86" s="120">
        <v>0</v>
      </c>
      <c r="I86" s="128" t="s">
        <v>38</v>
      </c>
      <c r="J86" s="128" t="s">
        <v>38</v>
      </c>
      <c r="K86" s="128" t="s">
        <v>38</v>
      </c>
      <c r="L86" s="128" t="s">
        <v>38</v>
      </c>
      <c r="M86" s="128" t="s">
        <v>38</v>
      </c>
      <c r="N86" s="128" t="s">
        <v>38</v>
      </c>
      <c r="Q86" s="122"/>
      <c r="R86" s="123"/>
      <c r="S86" s="123"/>
      <c r="T86" s="123"/>
      <c r="U86" s="124"/>
      <c r="V86" s="123"/>
      <c r="W86" s="123"/>
      <c r="X86" s="124"/>
      <c r="Y86" s="123"/>
      <c r="AA86" s="123"/>
      <c r="AB86" s="123"/>
    </row>
    <row r="87" spans="1:28" ht="31.5" x14ac:dyDescent="0.25">
      <c r="A87" s="191" t="s">
        <v>465</v>
      </c>
      <c r="B87" s="194" t="s">
        <v>191</v>
      </c>
      <c r="C87" s="193" t="s">
        <v>192</v>
      </c>
      <c r="D87" s="120">
        <v>0</v>
      </c>
      <c r="E87" s="120">
        <v>0</v>
      </c>
      <c r="F87" s="120">
        <v>0</v>
      </c>
      <c r="G87" s="120">
        <v>0</v>
      </c>
      <c r="H87" s="120">
        <v>0</v>
      </c>
      <c r="I87" s="128" t="s">
        <v>38</v>
      </c>
      <c r="J87" s="128" t="s">
        <v>38</v>
      </c>
      <c r="K87" s="128" t="s">
        <v>38</v>
      </c>
      <c r="L87" s="128" t="s">
        <v>38</v>
      </c>
      <c r="M87" s="128" t="s">
        <v>38</v>
      </c>
      <c r="N87" s="128" t="s">
        <v>38</v>
      </c>
      <c r="Q87" s="122"/>
      <c r="R87" s="123"/>
      <c r="S87" s="123"/>
      <c r="T87" s="123"/>
      <c r="U87" s="124"/>
      <c r="V87" s="123"/>
      <c r="W87" s="123"/>
      <c r="X87" s="124"/>
      <c r="Y87" s="123"/>
      <c r="AA87" s="123"/>
      <c r="AB87" s="123"/>
    </row>
    <row r="88" spans="1:28" ht="31.5" x14ac:dyDescent="0.25">
      <c r="A88" s="191" t="s">
        <v>466</v>
      </c>
      <c r="B88" s="194" t="s">
        <v>194</v>
      </c>
      <c r="C88" s="193" t="s">
        <v>195</v>
      </c>
      <c r="D88" s="120">
        <v>0</v>
      </c>
      <c r="E88" s="120">
        <v>0</v>
      </c>
      <c r="F88" s="120">
        <v>0</v>
      </c>
      <c r="G88" s="120">
        <v>0</v>
      </c>
      <c r="H88" s="120">
        <v>0</v>
      </c>
      <c r="I88" s="128" t="s">
        <v>38</v>
      </c>
      <c r="J88" s="128" t="s">
        <v>38</v>
      </c>
      <c r="K88" s="128" t="s">
        <v>38</v>
      </c>
      <c r="L88" s="128" t="s">
        <v>38</v>
      </c>
      <c r="M88" s="128" t="s">
        <v>38</v>
      </c>
      <c r="N88" s="128" t="s">
        <v>38</v>
      </c>
      <c r="Q88" s="122"/>
      <c r="R88" s="123"/>
      <c r="S88" s="123"/>
      <c r="T88" s="123"/>
      <c r="U88" s="124"/>
      <c r="V88" s="123"/>
      <c r="W88" s="123"/>
      <c r="X88" s="124"/>
      <c r="Y88" s="123"/>
      <c r="AA88" s="123"/>
      <c r="AB88" s="123"/>
    </row>
    <row r="89" spans="1:28" ht="31.5" x14ac:dyDescent="0.25">
      <c r="A89" s="191" t="s">
        <v>467</v>
      </c>
      <c r="B89" s="194" t="s">
        <v>197</v>
      </c>
      <c r="C89" s="193" t="s">
        <v>198</v>
      </c>
      <c r="D89" s="120">
        <v>0</v>
      </c>
      <c r="E89" s="120">
        <v>0</v>
      </c>
      <c r="F89" s="120">
        <v>0</v>
      </c>
      <c r="G89" s="120">
        <v>0</v>
      </c>
      <c r="H89" s="120">
        <v>0</v>
      </c>
      <c r="I89" s="128" t="s">
        <v>38</v>
      </c>
      <c r="J89" s="128" t="s">
        <v>38</v>
      </c>
      <c r="K89" s="128" t="s">
        <v>38</v>
      </c>
      <c r="L89" s="128" t="s">
        <v>38</v>
      </c>
      <c r="M89" s="128" t="s">
        <v>38</v>
      </c>
      <c r="N89" s="128" t="s">
        <v>38</v>
      </c>
      <c r="Q89" s="122"/>
      <c r="R89" s="123"/>
      <c r="S89" s="123"/>
      <c r="T89" s="123"/>
      <c r="U89" s="124"/>
      <c r="V89" s="123"/>
      <c r="W89" s="123"/>
      <c r="X89" s="124"/>
      <c r="Y89" s="123"/>
      <c r="AA89" s="123"/>
      <c r="AB89" s="123"/>
    </row>
    <row r="90" spans="1:28" ht="31.5" x14ac:dyDescent="0.25">
      <c r="A90" s="191" t="s">
        <v>468</v>
      </c>
      <c r="B90" s="194" t="s">
        <v>200</v>
      </c>
      <c r="C90" s="193" t="s">
        <v>201</v>
      </c>
      <c r="D90" s="120">
        <v>0</v>
      </c>
      <c r="E90" s="120">
        <v>0</v>
      </c>
      <c r="F90" s="120">
        <v>0</v>
      </c>
      <c r="G90" s="120">
        <v>0</v>
      </c>
      <c r="H90" s="120">
        <v>0</v>
      </c>
      <c r="I90" s="128" t="s">
        <v>38</v>
      </c>
      <c r="J90" s="128" t="s">
        <v>38</v>
      </c>
      <c r="K90" s="128" t="s">
        <v>38</v>
      </c>
      <c r="L90" s="128" t="s">
        <v>38</v>
      </c>
      <c r="M90" s="128" t="s">
        <v>38</v>
      </c>
      <c r="N90" s="128" t="s">
        <v>38</v>
      </c>
      <c r="Q90" s="122"/>
      <c r="R90" s="123"/>
      <c r="S90" s="123"/>
      <c r="T90" s="123"/>
      <c r="U90" s="124"/>
      <c r="V90" s="123"/>
      <c r="W90" s="123"/>
      <c r="X90" s="124"/>
      <c r="Y90" s="123"/>
      <c r="AA90" s="123"/>
      <c r="AB90" s="123"/>
    </row>
    <row r="91" spans="1:28" ht="31.5" x14ac:dyDescent="0.25">
      <c r="A91" s="191" t="s">
        <v>469</v>
      </c>
      <c r="B91" s="194" t="s">
        <v>203</v>
      </c>
      <c r="C91" s="193" t="s">
        <v>204</v>
      </c>
      <c r="D91" s="120">
        <v>0</v>
      </c>
      <c r="E91" s="120">
        <v>0</v>
      </c>
      <c r="F91" s="120">
        <v>0</v>
      </c>
      <c r="G91" s="120">
        <v>0</v>
      </c>
      <c r="H91" s="120">
        <v>0</v>
      </c>
      <c r="I91" s="128" t="s">
        <v>38</v>
      </c>
      <c r="J91" s="128" t="s">
        <v>38</v>
      </c>
      <c r="K91" s="128" t="s">
        <v>38</v>
      </c>
      <c r="L91" s="128" t="s">
        <v>38</v>
      </c>
      <c r="M91" s="128" t="s">
        <v>38</v>
      </c>
      <c r="N91" s="128" t="s">
        <v>38</v>
      </c>
      <c r="Q91" s="122"/>
      <c r="R91" s="123"/>
      <c r="S91" s="123"/>
      <c r="T91" s="123"/>
      <c r="U91" s="124"/>
      <c r="V91" s="123"/>
      <c r="W91" s="123"/>
      <c r="X91" s="124"/>
      <c r="Y91" s="123"/>
      <c r="AA91" s="123"/>
      <c r="AB91" s="123"/>
    </row>
    <row r="92" spans="1:28" ht="31.5" x14ac:dyDescent="0.25">
      <c r="A92" s="191" t="s">
        <v>470</v>
      </c>
      <c r="B92" s="194" t="s">
        <v>206</v>
      </c>
      <c r="C92" s="193" t="s">
        <v>207</v>
      </c>
      <c r="D92" s="120">
        <v>0</v>
      </c>
      <c r="E92" s="120">
        <v>0</v>
      </c>
      <c r="F92" s="120">
        <v>0</v>
      </c>
      <c r="G92" s="120">
        <v>0</v>
      </c>
      <c r="H92" s="120">
        <v>0</v>
      </c>
      <c r="I92" s="128" t="s">
        <v>38</v>
      </c>
      <c r="J92" s="128" t="s">
        <v>38</v>
      </c>
      <c r="K92" s="128" t="s">
        <v>38</v>
      </c>
      <c r="L92" s="128" t="s">
        <v>38</v>
      </c>
      <c r="M92" s="128" t="s">
        <v>38</v>
      </c>
      <c r="N92" s="128" t="s">
        <v>38</v>
      </c>
      <c r="Q92" s="122"/>
      <c r="R92" s="123"/>
      <c r="S92" s="123"/>
      <c r="T92" s="123"/>
      <c r="U92" s="124"/>
      <c r="V92" s="123"/>
      <c r="W92" s="123"/>
      <c r="X92" s="124"/>
      <c r="Y92" s="123"/>
      <c r="AA92" s="123"/>
      <c r="AB92" s="123"/>
    </row>
    <row r="93" spans="1:28" ht="31.5" x14ac:dyDescent="0.25">
      <c r="A93" s="191" t="s">
        <v>471</v>
      </c>
      <c r="B93" s="194" t="s">
        <v>209</v>
      </c>
      <c r="C93" s="193" t="s">
        <v>210</v>
      </c>
      <c r="D93" s="120">
        <v>0</v>
      </c>
      <c r="E93" s="120">
        <v>0</v>
      </c>
      <c r="F93" s="120">
        <v>0</v>
      </c>
      <c r="G93" s="120">
        <v>0</v>
      </c>
      <c r="H93" s="120">
        <v>0</v>
      </c>
      <c r="I93" s="128" t="s">
        <v>38</v>
      </c>
      <c r="J93" s="128" t="s">
        <v>38</v>
      </c>
      <c r="K93" s="128" t="s">
        <v>38</v>
      </c>
      <c r="L93" s="128" t="s">
        <v>38</v>
      </c>
      <c r="M93" s="128" t="s">
        <v>38</v>
      </c>
      <c r="N93" s="128" t="s">
        <v>38</v>
      </c>
      <c r="Q93" s="122"/>
      <c r="R93" s="123"/>
      <c r="S93" s="123"/>
      <c r="T93" s="123"/>
      <c r="U93" s="124"/>
      <c r="V93" s="123"/>
      <c r="W93" s="123"/>
      <c r="X93" s="124"/>
      <c r="Y93" s="123"/>
      <c r="AA93" s="123"/>
      <c r="AB93" s="123"/>
    </row>
    <row r="94" spans="1:28" ht="31.5" x14ac:dyDescent="0.25">
      <c r="A94" s="191" t="s">
        <v>472</v>
      </c>
      <c r="B94" s="194" t="s">
        <v>212</v>
      </c>
      <c r="C94" s="193" t="s">
        <v>213</v>
      </c>
      <c r="D94" s="120">
        <v>0</v>
      </c>
      <c r="E94" s="120">
        <v>0</v>
      </c>
      <c r="F94" s="120">
        <v>0</v>
      </c>
      <c r="G94" s="120">
        <v>0</v>
      </c>
      <c r="H94" s="120">
        <v>0</v>
      </c>
      <c r="I94" s="128" t="s">
        <v>38</v>
      </c>
      <c r="J94" s="128" t="s">
        <v>38</v>
      </c>
      <c r="K94" s="128" t="s">
        <v>38</v>
      </c>
      <c r="L94" s="128" t="s">
        <v>38</v>
      </c>
      <c r="M94" s="128" t="s">
        <v>38</v>
      </c>
      <c r="N94" s="128" t="s">
        <v>38</v>
      </c>
      <c r="Q94" s="122"/>
      <c r="R94" s="123"/>
      <c r="S94" s="123"/>
      <c r="T94" s="123"/>
      <c r="U94" s="124"/>
      <c r="V94" s="123"/>
      <c r="W94" s="123"/>
      <c r="X94" s="124"/>
      <c r="Y94" s="123"/>
      <c r="AA94" s="123"/>
      <c r="AB94" s="123"/>
    </row>
    <row r="95" spans="1:28" x14ac:dyDescent="0.25">
      <c r="A95" s="191" t="s">
        <v>473</v>
      </c>
      <c r="B95" s="194" t="s">
        <v>215</v>
      </c>
      <c r="C95" s="193" t="s">
        <v>216</v>
      </c>
      <c r="D95" s="120">
        <v>0</v>
      </c>
      <c r="E95" s="120">
        <v>0</v>
      </c>
      <c r="F95" s="120">
        <v>0</v>
      </c>
      <c r="G95" s="120">
        <v>0</v>
      </c>
      <c r="H95" s="120">
        <v>0</v>
      </c>
      <c r="I95" s="128" t="s">
        <v>38</v>
      </c>
      <c r="J95" s="128" t="s">
        <v>38</v>
      </c>
      <c r="K95" s="128" t="s">
        <v>38</v>
      </c>
      <c r="L95" s="128" t="s">
        <v>38</v>
      </c>
      <c r="M95" s="128" t="s">
        <v>38</v>
      </c>
      <c r="N95" s="128" t="s">
        <v>38</v>
      </c>
      <c r="Q95" s="122"/>
      <c r="R95" s="123"/>
      <c r="S95" s="123"/>
      <c r="T95" s="123"/>
      <c r="U95" s="124"/>
      <c r="V95" s="123"/>
      <c r="W95" s="123"/>
      <c r="X95" s="124"/>
      <c r="Y95" s="123"/>
      <c r="AA95" s="123"/>
      <c r="AB95" s="123"/>
    </row>
    <row r="96" spans="1:28" x14ac:dyDescent="0.25">
      <c r="A96" s="191" t="s">
        <v>701</v>
      </c>
      <c r="B96" s="194" t="s">
        <v>702</v>
      </c>
      <c r="C96" s="193" t="s">
        <v>703</v>
      </c>
      <c r="D96" s="128" t="s">
        <v>38</v>
      </c>
      <c r="E96" s="128" t="s">
        <v>38</v>
      </c>
      <c r="F96" s="128" t="s">
        <v>38</v>
      </c>
      <c r="G96" s="128" t="s">
        <v>38</v>
      </c>
      <c r="H96" s="128" t="s">
        <v>38</v>
      </c>
      <c r="I96" s="128" t="s">
        <v>38</v>
      </c>
      <c r="J96" s="128" t="s">
        <v>38</v>
      </c>
      <c r="K96" s="128" t="s">
        <v>38</v>
      </c>
      <c r="L96" s="128" t="s">
        <v>38</v>
      </c>
      <c r="M96" s="128">
        <v>3.1279136519999997</v>
      </c>
      <c r="N96" s="128" t="s">
        <v>38</v>
      </c>
      <c r="Q96" s="122"/>
      <c r="R96" s="123"/>
      <c r="S96" s="123"/>
      <c r="T96" s="123"/>
      <c r="U96" s="124"/>
      <c r="V96" s="123"/>
      <c r="W96" s="123"/>
      <c r="X96" s="124"/>
      <c r="Y96" s="123"/>
      <c r="AA96" s="123"/>
      <c r="AB96" s="123"/>
    </row>
    <row r="97" spans="1:28" ht="31.5" x14ac:dyDescent="0.25">
      <c r="A97" s="131" t="s">
        <v>217</v>
      </c>
      <c r="B97" s="132" t="s">
        <v>218</v>
      </c>
      <c r="C97" s="133" t="s">
        <v>37</v>
      </c>
      <c r="D97" s="120">
        <v>0</v>
      </c>
      <c r="E97" s="120">
        <v>0</v>
      </c>
      <c r="F97" s="120">
        <v>0</v>
      </c>
      <c r="G97" s="120">
        <v>0</v>
      </c>
      <c r="H97" s="120">
        <v>0</v>
      </c>
      <c r="I97" s="128" t="s">
        <v>38</v>
      </c>
      <c r="J97" s="128" t="s">
        <v>38</v>
      </c>
      <c r="K97" s="128" t="s">
        <v>38</v>
      </c>
      <c r="L97" s="128" t="s">
        <v>38</v>
      </c>
      <c r="M97" s="128" t="s">
        <v>38</v>
      </c>
      <c r="N97" s="128" t="s">
        <v>38</v>
      </c>
      <c r="Q97" s="122"/>
      <c r="R97" s="123"/>
      <c r="S97" s="123"/>
      <c r="T97" s="123"/>
      <c r="U97" s="124"/>
      <c r="V97" s="123"/>
      <c r="W97" s="123"/>
      <c r="X97" s="124"/>
      <c r="Y97" s="123"/>
      <c r="AA97" s="123"/>
      <c r="AB97" s="123"/>
    </row>
    <row r="98" spans="1:28" x14ac:dyDescent="0.25">
      <c r="A98" s="131" t="s">
        <v>117</v>
      </c>
      <c r="B98" s="132" t="s">
        <v>219</v>
      </c>
      <c r="C98" s="133" t="s">
        <v>37</v>
      </c>
      <c r="D98" s="120">
        <v>0</v>
      </c>
      <c r="E98" s="120">
        <v>0</v>
      </c>
      <c r="F98" s="120">
        <v>0</v>
      </c>
      <c r="G98" s="120">
        <v>0</v>
      </c>
      <c r="H98" s="120">
        <v>0</v>
      </c>
      <c r="I98" s="128" t="s">
        <v>38</v>
      </c>
      <c r="J98" s="128" t="s">
        <v>38</v>
      </c>
      <c r="K98" s="128" t="s">
        <v>38</v>
      </c>
      <c r="L98" s="128" t="s">
        <v>38</v>
      </c>
      <c r="M98" s="128" t="s">
        <v>38</v>
      </c>
      <c r="N98" s="128" t="s">
        <v>38</v>
      </c>
      <c r="Q98" s="122"/>
      <c r="R98" s="123"/>
      <c r="S98" s="123"/>
      <c r="T98" s="123"/>
      <c r="U98" s="124"/>
      <c r="V98" s="123"/>
      <c r="W98" s="123"/>
      <c r="X98" s="124"/>
      <c r="Y98" s="123"/>
      <c r="AA98" s="123"/>
      <c r="AB98" s="123"/>
    </row>
    <row r="99" spans="1:28" x14ac:dyDescent="0.25">
      <c r="A99" s="131" t="s">
        <v>120</v>
      </c>
      <c r="B99" s="132" t="s">
        <v>220</v>
      </c>
      <c r="C99" s="133" t="s">
        <v>37</v>
      </c>
      <c r="D99" s="120">
        <v>0</v>
      </c>
      <c r="E99" s="120">
        <v>0</v>
      </c>
      <c r="F99" s="120">
        <v>0</v>
      </c>
      <c r="G99" s="120">
        <v>0</v>
      </c>
      <c r="H99" s="120">
        <v>0</v>
      </c>
      <c r="I99" s="128" t="s">
        <v>38</v>
      </c>
      <c r="J99" s="128" t="s">
        <v>38</v>
      </c>
      <c r="K99" s="128" t="s">
        <v>38</v>
      </c>
      <c r="L99" s="128" t="s">
        <v>38</v>
      </c>
      <c r="M99" s="128" t="s">
        <v>38</v>
      </c>
      <c r="N99" s="128" t="s">
        <v>38</v>
      </c>
      <c r="Q99" s="122"/>
      <c r="R99" s="123"/>
      <c r="S99" s="123"/>
      <c r="T99" s="123"/>
      <c r="U99" s="124"/>
      <c r="V99" s="123"/>
      <c r="W99" s="123"/>
      <c r="X99" s="124"/>
      <c r="Y99" s="123"/>
      <c r="AA99" s="123"/>
      <c r="AB99" s="123"/>
    </row>
    <row r="100" spans="1:28" x14ac:dyDescent="0.25">
      <c r="A100" s="131" t="s">
        <v>221</v>
      </c>
      <c r="B100" s="132" t="s">
        <v>222</v>
      </c>
      <c r="C100" s="133" t="s">
        <v>37</v>
      </c>
      <c r="D100" s="120">
        <v>0</v>
      </c>
      <c r="E100" s="120">
        <v>0</v>
      </c>
      <c r="F100" s="120">
        <v>0</v>
      </c>
      <c r="G100" s="120">
        <v>0</v>
      </c>
      <c r="H100" s="120">
        <v>0</v>
      </c>
      <c r="I100" s="128" t="s">
        <v>38</v>
      </c>
      <c r="J100" s="128" t="s">
        <v>38</v>
      </c>
      <c r="K100" s="128" t="s">
        <v>38</v>
      </c>
      <c r="L100" s="128" t="s">
        <v>38</v>
      </c>
      <c r="M100" s="128" t="s">
        <v>38</v>
      </c>
      <c r="N100" s="128" t="s">
        <v>38</v>
      </c>
      <c r="Q100" s="122"/>
      <c r="R100" s="123"/>
      <c r="S100" s="123"/>
      <c r="T100" s="123"/>
      <c r="U100" s="124"/>
      <c r="V100" s="123"/>
      <c r="W100" s="123"/>
      <c r="X100" s="124"/>
      <c r="Y100" s="123"/>
      <c r="AA100" s="123"/>
      <c r="AB100" s="123"/>
    </row>
    <row r="101" spans="1:28" x14ac:dyDescent="0.25">
      <c r="A101" s="131" t="s">
        <v>223</v>
      </c>
      <c r="B101" s="132" t="s">
        <v>224</v>
      </c>
      <c r="C101" s="133" t="s">
        <v>37</v>
      </c>
      <c r="D101" s="120">
        <v>0</v>
      </c>
      <c r="E101" s="120">
        <v>0</v>
      </c>
      <c r="F101" s="120">
        <v>0</v>
      </c>
      <c r="G101" s="120">
        <v>0</v>
      </c>
      <c r="H101" s="120">
        <v>0</v>
      </c>
      <c r="I101" s="128" t="s">
        <v>38</v>
      </c>
      <c r="J101" s="128" t="s">
        <v>38</v>
      </c>
      <c r="K101" s="128" t="s">
        <v>38</v>
      </c>
      <c r="L101" s="128" t="s">
        <v>38</v>
      </c>
      <c r="M101" s="128" t="s">
        <v>38</v>
      </c>
      <c r="N101" s="128" t="s">
        <v>38</v>
      </c>
      <c r="Q101" s="122"/>
      <c r="R101" s="123"/>
      <c r="S101" s="123"/>
      <c r="T101" s="123"/>
      <c r="U101" s="124"/>
      <c r="V101" s="123"/>
      <c r="W101" s="123"/>
      <c r="X101" s="124"/>
      <c r="Y101" s="123"/>
      <c r="AA101" s="123"/>
      <c r="AB101" s="123"/>
    </row>
    <row r="102" spans="1:28" x14ac:dyDescent="0.25">
      <c r="A102" s="131" t="s">
        <v>225</v>
      </c>
      <c r="B102" s="132" t="s">
        <v>226</v>
      </c>
      <c r="C102" s="133" t="s">
        <v>37</v>
      </c>
      <c r="D102" s="120">
        <v>0</v>
      </c>
      <c r="E102" s="120">
        <v>0</v>
      </c>
      <c r="F102" s="120">
        <v>0</v>
      </c>
      <c r="G102" s="120">
        <v>0</v>
      </c>
      <c r="H102" s="120">
        <v>0</v>
      </c>
      <c r="I102" s="128" t="s">
        <v>38</v>
      </c>
      <c r="J102" s="128" t="s">
        <v>38</v>
      </c>
      <c r="K102" s="128" t="s">
        <v>38</v>
      </c>
      <c r="L102" s="128" t="s">
        <v>38</v>
      </c>
      <c r="M102" s="128" t="s">
        <v>38</v>
      </c>
      <c r="N102" s="128" t="s">
        <v>38</v>
      </c>
      <c r="Q102" s="122"/>
      <c r="R102" s="123"/>
      <c r="S102" s="123"/>
      <c r="T102" s="123"/>
      <c r="U102" s="124"/>
      <c r="V102" s="123"/>
      <c r="W102" s="123"/>
      <c r="X102" s="124"/>
      <c r="Y102" s="123"/>
      <c r="AA102" s="123"/>
      <c r="AB102" s="123"/>
    </row>
    <row r="103" spans="1:28" x14ac:dyDescent="0.25">
      <c r="A103" s="131" t="s">
        <v>227</v>
      </c>
      <c r="B103" s="132" t="s">
        <v>228</v>
      </c>
      <c r="C103" s="133" t="s">
        <v>37</v>
      </c>
      <c r="D103" s="120">
        <v>0</v>
      </c>
      <c r="E103" s="120">
        <v>0</v>
      </c>
      <c r="F103" s="120">
        <v>0</v>
      </c>
      <c r="G103" s="120">
        <v>0</v>
      </c>
      <c r="H103" s="120">
        <v>0</v>
      </c>
      <c r="I103" s="128" t="s">
        <v>38</v>
      </c>
      <c r="J103" s="128" t="s">
        <v>38</v>
      </c>
      <c r="K103" s="128" t="s">
        <v>38</v>
      </c>
      <c r="L103" s="128" t="s">
        <v>38</v>
      </c>
      <c r="M103" s="128" t="s">
        <v>38</v>
      </c>
      <c r="N103" s="128" t="s">
        <v>38</v>
      </c>
      <c r="Q103" s="122"/>
      <c r="R103" s="123"/>
      <c r="S103" s="123"/>
      <c r="T103" s="123"/>
      <c r="U103" s="124"/>
      <c r="V103" s="123"/>
      <c r="W103" s="123"/>
      <c r="X103" s="124"/>
      <c r="Y103" s="123"/>
      <c r="AA103" s="123"/>
      <c r="AB103" s="123"/>
    </row>
    <row r="104" spans="1:28" x14ac:dyDescent="0.25">
      <c r="A104" s="131" t="s">
        <v>229</v>
      </c>
      <c r="B104" s="132" t="s">
        <v>230</v>
      </c>
      <c r="C104" s="133" t="s">
        <v>37</v>
      </c>
      <c r="D104" s="120">
        <v>0</v>
      </c>
      <c r="E104" s="120">
        <v>0</v>
      </c>
      <c r="F104" s="120">
        <v>0</v>
      </c>
      <c r="G104" s="120">
        <v>0</v>
      </c>
      <c r="H104" s="120">
        <v>0</v>
      </c>
      <c r="I104" s="128" t="s">
        <v>38</v>
      </c>
      <c r="J104" s="128" t="s">
        <v>38</v>
      </c>
      <c r="K104" s="128" t="s">
        <v>38</v>
      </c>
      <c r="L104" s="128" t="s">
        <v>38</v>
      </c>
      <c r="M104" s="128" t="s">
        <v>38</v>
      </c>
      <c r="N104" s="128" t="s">
        <v>38</v>
      </c>
      <c r="Q104" s="122"/>
      <c r="R104" s="123"/>
      <c r="S104" s="123"/>
      <c r="T104" s="123"/>
      <c r="U104" s="124"/>
      <c r="V104" s="123"/>
      <c r="W104" s="123"/>
      <c r="X104" s="124"/>
      <c r="Y104" s="123"/>
      <c r="AA104" s="123"/>
      <c r="AB104" s="123"/>
    </row>
    <row r="105" spans="1:28" ht="31.5" x14ac:dyDescent="0.25">
      <c r="A105" s="131" t="s">
        <v>231</v>
      </c>
      <c r="B105" s="132" t="s">
        <v>232</v>
      </c>
      <c r="C105" s="133" t="s">
        <v>37</v>
      </c>
      <c r="D105" s="120">
        <v>0</v>
      </c>
      <c r="E105" s="120">
        <v>0</v>
      </c>
      <c r="F105" s="120">
        <v>0</v>
      </c>
      <c r="G105" s="120">
        <v>0</v>
      </c>
      <c r="H105" s="120">
        <v>0</v>
      </c>
      <c r="I105" s="128" t="s">
        <v>38</v>
      </c>
      <c r="J105" s="128" t="s">
        <v>38</v>
      </c>
      <c r="K105" s="128" t="s">
        <v>38</v>
      </c>
      <c r="L105" s="128" t="s">
        <v>38</v>
      </c>
      <c r="M105" s="128" t="s">
        <v>38</v>
      </c>
      <c r="N105" s="128" t="s">
        <v>38</v>
      </c>
      <c r="Q105" s="122"/>
      <c r="R105" s="123"/>
      <c r="S105" s="123"/>
      <c r="T105" s="123"/>
      <c r="U105" s="124"/>
      <c r="V105" s="123"/>
      <c r="W105" s="123"/>
      <c r="X105" s="124"/>
      <c r="Y105" s="123"/>
      <c r="AA105" s="123"/>
      <c r="AB105" s="123"/>
    </row>
    <row r="106" spans="1:28" ht="31.5" x14ac:dyDescent="0.25">
      <c r="A106" s="131" t="s">
        <v>233</v>
      </c>
      <c r="B106" s="132" t="s">
        <v>234</v>
      </c>
      <c r="C106" s="133" t="s">
        <v>37</v>
      </c>
      <c r="D106" s="120">
        <v>0</v>
      </c>
      <c r="E106" s="120">
        <v>0</v>
      </c>
      <c r="F106" s="120">
        <v>0</v>
      </c>
      <c r="G106" s="120">
        <v>0</v>
      </c>
      <c r="H106" s="120">
        <v>0</v>
      </c>
      <c r="I106" s="128" t="s">
        <v>38</v>
      </c>
      <c r="J106" s="128" t="s">
        <v>38</v>
      </c>
      <c r="K106" s="128" t="s">
        <v>38</v>
      </c>
      <c r="L106" s="128" t="s">
        <v>38</v>
      </c>
      <c r="M106" s="128" t="s">
        <v>38</v>
      </c>
      <c r="N106" s="128" t="s">
        <v>38</v>
      </c>
      <c r="Q106" s="122"/>
      <c r="R106" s="123"/>
      <c r="S106" s="123"/>
      <c r="T106" s="123"/>
      <c r="U106" s="124"/>
      <c r="V106" s="123"/>
      <c r="W106" s="123"/>
      <c r="X106" s="124"/>
      <c r="Y106" s="123"/>
      <c r="AA106" s="123"/>
      <c r="AB106" s="123"/>
    </row>
    <row r="107" spans="1:28" ht="31.5" x14ac:dyDescent="0.25">
      <c r="A107" s="131" t="s">
        <v>235</v>
      </c>
      <c r="B107" s="132" t="s">
        <v>236</v>
      </c>
      <c r="C107" s="133" t="s">
        <v>37</v>
      </c>
      <c r="D107" s="120">
        <v>0</v>
      </c>
      <c r="E107" s="120">
        <v>0</v>
      </c>
      <c r="F107" s="120">
        <v>0</v>
      </c>
      <c r="G107" s="120">
        <v>0</v>
      </c>
      <c r="H107" s="120">
        <v>0</v>
      </c>
      <c r="I107" s="128" t="s">
        <v>38</v>
      </c>
      <c r="J107" s="128" t="s">
        <v>38</v>
      </c>
      <c r="K107" s="128" t="s">
        <v>38</v>
      </c>
      <c r="L107" s="128" t="s">
        <v>38</v>
      </c>
      <c r="M107" s="128" t="s">
        <v>38</v>
      </c>
      <c r="N107" s="128" t="s">
        <v>38</v>
      </c>
      <c r="Q107" s="122"/>
      <c r="R107" s="123"/>
      <c r="S107" s="123"/>
      <c r="T107" s="123"/>
      <c r="U107" s="124"/>
      <c r="V107" s="123"/>
      <c r="W107" s="123"/>
      <c r="X107" s="124"/>
      <c r="Y107" s="123"/>
      <c r="AA107" s="123"/>
      <c r="AB107" s="123"/>
    </row>
    <row r="108" spans="1:28" ht="31.5" x14ac:dyDescent="0.25">
      <c r="A108" s="131" t="s">
        <v>237</v>
      </c>
      <c r="B108" s="132" t="s">
        <v>238</v>
      </c>
      <c r="C108" s="133" t="s">
        <v>37</v>
      </c>
      <c r="D108" s="120">
        <v>0</v>
      </c>
      <c r="E108" s="120">
        <v>0</v>
      </c>
      <c r="F108" s="120">
        <v>0</v>
      </c>
      <c r="G108" s="120">
        <v>0</v>
      </c>
      <c r="H108" s="120">
        <v>0</v>
      </c>
      <c r="I108" s="128" t="s">
        <v>38</v>
      </c>
      <c r="J108" s="128" t="s">
        <v>38</v>
      </c>
      <c r="K108" s="128" t="s">
        <v>38</v>
      </c>
      <c r="L108" s="128" t="s">
        <v>38</v>
      </c>
      <c r="M108" s="128" t="s">
        <v>38</v>
      </c>
      <c r="N108" s="128" t="s">
        <v>38</v>
      </c>
      <c r="Q108" s="122"/>
      <c r="R108" s="123"/>
      <c r="S108" s="123"/>
      <c r="T108" s="123"/>
      <c r="U108" s="124"/>
      <c r="V108" s="123"/>
      <c r="W108" s="123"/>
      <c r="X108" s="124"/>
      <c r="Y108" s="123"/>
      <c r="AA108" s="123"/>
      <c r="AB108" s="123"/>
    </row>
    <row r="109" spans="1:28" ht="31.5" x14ac:dyDescent="0.25">
      <c r="A109" s="131" t="s">
        <v>239</v>
      </c>
      <c r="B109" s="132" t="s">
        <v>240</v>
      </c>
      <c r="C109" s="133" t="s">
        <v>37</v>
      </c>
      <c r="D109" s="120">
        <v>0</v>
      </c>
      <c r="E109" s="120">
        <v>0</v>
      </c>
      <c r="F109" s="120">
        <v>0</v>
      </c>
      <c r="G109" s="120">
        <v>0</v>
      </c>
      <c r="H109" s="120">
        <v>0</v>
      </c>
      <c r="I109" s="128" t="s">
        <v>38</v>
      </c>
      <c r="J109" s="128" t="s">
        <v>38</v>
      </c>
      <c r="K109" s="128" t="s">
        <v>38</v>
      </c>
      <c r="L109" s="128" t="s">
        <v>38</v>
      </c>
      <c r="M109" s="128" t="s">
        <v>38</v>
      </c>
      <c r="N109" s="128" t="s">
        <v>38</v>
      </c>
      <c r="Q109" s="122"/>
      <c r="R109" s="123"/>
      <c r="S109" s="123"/>
      <c r="T109" s="123"/>
      <c r="U109" s="124"/>
      <c r="V109" s="123"/>
      <c r="W109" s="123"/>
      <c r="X109" s="124"/>
      <c r="Y109" s="123"/>
      <c r="AA109" s="123"/>
      <c r="AB109" s="123"/>
    </row>
    <row r="110" spans="1:28" x14ac:dyDescent="0.25">
      <c r="A110" s="131" t="s">
        <v>241</v>
      </c>
      <c r="B110" s="132" t="s">
        <v>242</v>
      </c>
      <c r="C110" s="133" t="s">
        <v>37</v>
      </c>
      <c r="D110" s="120">
        <v>0</v>
      </c>
      <c r="E110" s="120">
        <v>0</v>
      </c>
      <c r="F110" s="120">
        <v>0</v>
      </c>
      <c r="G110" s="120">
        <v>0</v>
      </c>
      <c r="H110" s="120">
        <v>0</v>
      </c>
      <c r="I110" s="128" t="s">
        <v>38</v>
      </c>
      <c r="J110" s="128" t="s">
        <v>38</v>
      </c>
      <c r="K110" s="128" t="s">
        <v>38</v>
      </c>
      <c r="L110" s="128" t="s">
        <v>38</v>
      </c>
      <c r="M110" s="128" t="s">
        <v>38</v>
      </c>
      <c r="N110" s="128" t="s">
        <v>38</v>
      </c>
      <c r="Q110" s="122"/>
      <c r="R110" s="123"/>
      <c r="S110" s="123"/>
      <c r="T110" s="123"/>
      <c r="U110" s="124"/>
      <c r="V110" s="123"/>
      <c r="W110" s="123"/>
      <c r="X110" s="124"/>
      <c r="Y110" s="123"/>
      <c r="AA110" s="123"/>
      <c r="AB110" s="123"/>
    </row>
    <row r="111" spans="1:28" ht="31.5" x14ac:dyDescent="0.25">
      <c r="A111" s="131" t="s">
        <v>243</v>
      </c>
      <c r="B111" s="132" t="s">
        <v>244</v>
      </c>
      <c r="C111" s="133" t="s">
        <v>37</v>
      </c>
      <c r="D111" s="120">
        <v>0</v>
      </c>
      <c r="E111" s="120">
        <v>0</v>
      </c>
      <c r="F111" s="120">
        <v>0</v>
      </c>
      <c r="G111" s="120">
        <v>0</v>
      </c>
      <c r="H111" s="120">
        <v>0</v>
      </c>
      <c r="I111" s="128" t="s">
        <v>38</v>
      </c>
      <c r="J111" s="128" t="s">
        <v>38</v>
      </c>
      <c r="K111" s="128" t="s">
        <v>38</v>
      </c>
      <c r="L111" s="128" t="s">
        <v>38</v>
      </c>
      <c r="M111" s="128" t="s">
        <v>38</v>
      </c>
      <c r="N111" s="128" t="s">
        <v>38</v>
      </c>
      <c r="Q111" s="122"/>
      <c r="R111" s="123"/>
      <c r="S111" s="123"/>
      <c r="T111" s="123"/>
      <c r="U111" s="124"/>
      <c r="V111" s="123"/>
      <c r="W111" s="123"/>
      <c r="X111" s="124"/>
      <c r="Y111" s="123"/>
      <c r="AA111" s="123"/>
      <c r="AB111" s="123"/>
    </row>
    <row r="112" spans="1:28" ht="31.5" x14ac:dyDescent="0.25">
      <c r="A112" s="131" t="s">
        <v>245</v>
      </c>
      <c r="B112" s="132" t="s">
        <v>246</v>
      </c>
      <c r="C112" s="133" t="s">
        <v>37</v>
      </c>
      <c r="D112" s="120">
        <v>0</v>
      </c>
      <c r="E112" s="120">
        <v>0</v>
      </c>
      <c r="F112" s="120">
        <v>0</v>
      </c>
      <c r="G112" s="120">
        <v>0</v>
      </c>
      <c r="H112" s="120">
        <v>0</v>
      </c>
      <c r="I112" s="128" t="s">
        <v>38</v>
      </c>
      <c r="J112" s="128" t="s">
        <v>38</v>
      </c>
      <c r="K112" s="128" t="s">
        <v>38</v>
      </c>
      <c r="L112" s="128" t="s">
        <v>38</v>
      </c>
      <c r="M112" s="128" t="s">
        <v>38</v>
      </c>
      <c r="N112" s="128" t="s">
        <v>38</v>
      </c>
      <c r="Q112" s="122"/>
      <c r="R112" s="123"/>
      <c r="S112" s="123"/>
      <c r="T112" s="123"/>
      <c r="U112" s="124"/>
      <c r="V112" s="123"/>
      <c r="W112" s="123"/>
      <c r="X112" s="124"/>
      <c r="Y112" s="123"/>
      <c r="AA112" s="123"/>
      <c r="AB112" s="123"/>
    </row>
    <row r="113" spans="1:28" ht="31.5" x14ac:dyDescent="0.25">
      <c r="A113" s="131" t="s">
        <v>247</v>
      </c>
      <c r="B113" s="132" t="s">
        <v>248</v>
      </c>
      <c r="C113" s="133" t="s">
        <v>37</v>
      </c>
      <c r="D113" s="120">
        <v>0</v>
      </c>
      <c r="E113" s="120">
        <v>0</v>
      </c>
      <c r="F113" s="120">
        <v>0</v>
      </c>
      <c r="G113" s="120">
        <v>0</v>
      </c>
      <c r="H113" s="120">
        <v>0</v>
      </c>
      <c r="I113" s="128" t="s">
        <v>38</v>
      </c>
      <c r="J113" s="128" t="s">
        <v>38</v>
      </c>
      <c r="K113" s="128" t="s">
        <v>38</v>
      </c>
      <c r="L113" s="128" t="s">
        <v>38</v>
      </c>
      <c r="M113" s="128" t="s">
        <v>38</v>
      </c>
      <c r="N113" s="128" t="s">
        <v>38</v>
      </c>
      <c r="Q113" s="122"/>
      <c r="R113" s="123"/>
      <c r="S113" s="123"/>
      <c r="T113" s="123"/>
      <c r="U113" s="124"/>
      <c r="V113" s="123"/>
      <c r="W113" s="123"/>
      <c r="X113" s="124"/>
      <c r="Y113" s="123"/>
      <c r="AA113" s="123"/>
      <c r="AB113" s="123"/>
    </row>
    <row r="114" spans="1:28" ht="31.5" x14ac:dyDescent="0.25">
      <c r="A114" s="131" t="s">
        <v>249</v>
      </c>
      <c r="B114" s="132" t="s">
        <v>250</v>
      </c>
      <c r="C114" s="133" t="s">
        <v>37</v>
      </c>
      <c r="D114" s="120">
        <v>0</v>
      </c>
      <c r="E114" s="120">
        <v>0</v>
      </c>
      <c r="F114" s="120">
        <v>0</v>
      </c>
      <c r="G114" s="120">
        <v>0</v>
      </c>
      <c r="H114" s="120">
        <v>0</v>
      </c>
      <c r="I114" s="128" t="s">
        <v>38</v>
      </c>
      <c r="J114" s="128" t="s">
        <v>38</v>
      </c>
      <c r="K114" s="128" t="s">
        <v>38</v>
      </c>
      <c r="L114" s="128" t="s">
        <v>38</v>
      </c>
      <c r="M114" s="128" t="s">
        <v>38</v>
      </c>
      <c r="N114" s="128" t="s">
        <v>38</v>
      </c>
      <c r="Q114" s="122"/>
      <c r="R114" s="123"/>
      <c r="S114" s="123"/>
      <c r="T114" s="123"/>
      <c r="U114" s="124"/>
      <c r="V114" s="123"/>
      <c r="W114" s="123"/>
      <c r="X114" s="124"/>
      <c r="Y114" s="123"/>
      <c r="AA114" s="123"/>
      <c r="AB114" s="123"/>
    </row>
    <row r="115" spans="1:28" x14ac:dyDescent="0.25">
      <c r="A115" s="131" t="s">
        <v>254</v>
      </c>
      <c r="B115" s="132" t="s">
        <v>255</v>
      </c>
      <c r="C115" s="133" t="s">
        <v>37</v>
      </c>
      <c r="D115" s="120">
        <v>0</v>
      </c>
      <c r="E115" s="120">
        <v>0</v>
      </c>
      <c r="F115" s="120">
        <v>0</v>
      </c>
      <c r="G115" s="120">
        <v>0</v>
      </c>
      <c r="H115" s="120">
        <v>0</v>
      </c>
      <c r="I115" s="128" t="s">
        <v>38</v>
      </c>
      <c r="J115" s="128" t="s">
        <v>38</v>
      </c>
      <c r="K115" s="128" t="s">
        <v>38</v>
      </c>
      <c r="L115" s="128" t="s">
        <v>38</v>
      </c>
      <c r="M115" s="128" t="s">
        <v>38</v>
      </c>
      <c r="N115" s="128" t="s">
        <v>38</v>
      </c>
      <c r="Q115" s="122"/>
      <c r="R115" s="123"/>
      <c r="S115" s="123"/>
      <c r="T115" s="123"/>
      <c r="U115" s="124"/>
      <c r="V115" s="123"/>
      <c r="W115" s="123"/>
      <c r="X115" s="124"/>
      <c r="Y115" s="123"/>
      <c r="AA115" s="123"/>
      <c r="AB115" s="123"/>
    </row>
    <row r="116" spans="1:28" ht="31.5" x14ac:dyDescent="0.25">
      <c r="A116" s="131" t="s">
        <v>256</v>
      </c>
      <c r="B116" s="132" t="s">
        <v>75</v>
      </c>
      <c r="C116" s="133" t="s">
        <v>37</v>
      </c>
      <c r="D116" s="120">
        <v>0</v>
      </c>
      <c r="E116" s="120">
        <v>0</v>
      </c>
      <c r="F116" s="120">
        <v>0</v>
      </c>
      <c r="G116" s="120">
        <v>0</v>
      </c>
      <c r="H116" s="120">
        <v>0</v>
      </c>
      <c r="I116" s="121">
        <v>0</v>
      </c>
      <c r="J116" s="121">
        <v>0</v>
      </c>
      <c r="K116" s="121">
        <v>0</v>
      </c>
      <c r="L116" s="121">
        <v>0</v>
      </c>
      <c r="M116" s="121">
        <v>0</v>
      </c>
      <c r="N116" s="121">
        <v>0</v>
      </c>
      <c r="Q116" s="122"/>
      <c r="R116" s="123"/>
      <c r="S116" s="123"/>
      <c r="T116" s="123"/>
      <c r="U116" s="124"/>
      <c r="V116" s="123"/>
      <c r="W116" s="123"/>
      <c r="X116" s="124"/>
      <c r="Y116" s="123"/>
      <c r="AA116" s="123"/>
      <c r="AB116" s="123"/>
    </row>
    <row r="117" spans="1:28" x14ac:dyDescent="0.25">
      <c r="A117" s="12" t="s">
        <v>257</v>
      </c>
      <c r="B117" s="141" t="s">
        <v>258</v>
      </c>
      <c r="C117" s="14" t="s">
        <v>37</v>
      </c>
      <c r="D117" s="120">
        <v>0</v>
      </c>
      <c r="E117" s="120">
        <v>0</v>
      </c>
      <c r="F117" s="120">
        <v>0</v>
      </c>
      <c r="G117" s="120">
        <v>0</v>
      </c>
      <c r="H117" s="120">
        <v>0</v>
      </c>
      <c r="I117" s="129">
        <f t="shared" ref="I117:N117" si="37">SUM(I118,I120,I124,I125:I125,I128)</f>
        <v>0</v>
      </c>
      <c r="J117" s="129">
        <f t="shared" si="37"/>
        <v>0</v>
      </c>
      <c r="K117" s="129">
        <f t="shared" ref="K117:M117" si="38">SUM(K118,K122,K124,K125:K125,K137)</f>
        <v>5.3159999999999998</v>
      </c>
      <c r="L117" s="129">
        <f t="shared" si="38"/>
        <v>0</v>
      </c>
      <c r="M117" s="129">
        <f t="shared" si="38"/>
        <v>26.474999999999998</v>
      </c>
      <c r="N117" s="129">
        <f t="shared" si="37"/>
        <v>0</v>
      </c>
      <c r="O117" s="92">
        <f>+SUM(I117:N117)/2</f>
        <v>15.895499999999998</v>
      </c>
      <c r="Q117" s="122"/>
      <c r="R117" s="123"/>
      <c r="S117" s="123"/>
      <c r="T117" s="123"/>
      <c r="U117" s="124"/>
      <c r="V117" s="123"/>
      <c r="W117" s="123"/>
      <c r="X117" s="124"/>
      <c r="Y117" s="123"/>
      <c r="AA117" s="123"/>
      <c r="AB117" s="123"/>
    </row>
    <row r="118" spans="1:28" x14ac:dyDescent="0.25">
      <c r="A118" s="14" t="s">
        <v>259</v>
      </c>
      <c r="B118" s="25" t="s">
        <v>260</v>
      </c>
      <c r="C118" s="71"/>
      <c r="D118" s="120">
        <v>0</v>
      </c>
      <c r="E118" s="120">
        <v>0</v>
      </c>
      <c r="F118" s="120">
        <v>0</v>
      </c>
      <c r="G118" s="120">
        <v>0</v>
      </c>
      <c r="H118" s="120">
        <v>0</v>
      </c>
      <c r="I118" s="91">
        <f t="shared" ref="I118:N118" si="39">SUM(I119:I119)</f>
        <v>0</v>
      </c>
      <c r="J118" s="91">
        <f t="shared" si="39"/>
        <v>0</v>
      </c>
      <c r="K118" s="91">
        <f t="shared" si="39"/>
        <v>0</v>
      </c>
      <c r="L118" s="91">
        <f t="shared" si="39"/>
        <v>0</v>
      </c>
      <c r="M118" s="91">
        <f t="shared" si="39"/>
        <v>12.047999999999998</v>
      </c>
      <c r="N118" s="91">
        <f t="shared" si="39"/>
        <v>0</v>
      </c>
      <c r="O118" s="92">
        <f>+SUM(I118:N118)/2</f>
        <v>6.0239999999999991</v>
      </c>
      <c r="Q118" s="122"/>
      <c r="R118" s="123"/>
      <c r="S118" s="123"/>
      <c r="T118" s="123"/>
      <c r="U118" s="124"/>
      <c r="V118" s="123"/>
      <c r="W118" s="123"/>
      <c r="X118" s="124"/>
      <c r="Y118" s="123"/>
      <c r="AA118" s="123"/>
      <c r="AB118" s="123"/>
    </row>
    <row r="119" spans="1:28" x14ac:dyDescent="0.25">
      <c r="A119" s="191" t="s">
        <v>705</v>
      </c>
      <c r="B119" s="195" t="s">
        <v>706</v>
      </c>
      <c r="C119" s="193" t="s">
        <v>707</v>
      </c>
      <c r="D119" s="202" t="s">
        <v>38</v>
      </c>
      <c r="E119" s="202" t="s">
        <v>38</v>
      </c>
      <c r="F119" s="202" t="s">
        <v>38</v>
      </c>
      <c r="G119" s="202" t="s">
        <v>38</v>
      </c>
      <c r="H119" s="202" t="s">
        <v>38</v>
      </c>
      <c r="I119" s="202" t="s">
        <v>38</v>
      </c>
      <c r="J119" s="202" t="s">
        <v>38</v>
      </c>
      <c r="K119" s="202" t="s">
        <v>38</v>
      </c>
      <c r="L119" s="202" t="s">
        <v>38</v>
      </c>
      <c r="M119" s="202">
        <v>12.047999999999998</v>
      </c>
      <c r="N119" s="202" t="s">
        <v>38</v>
      </c>
      <c r="P119" s="142"/>
      <c r="Q119" s="143"/>
      <c r="R119" s="123"/>
      <c r="S119" s="123"/>
      <c r="T119" s="123"/>
      <c r="U119" s="124"/>
      <c r="V119" s="123"/>
      <c r="W119" s="123"/>
      <c r="X119" s="124"/>
      <c r="Y119" s="123"/>
      <c r="AA119" s="123"/>
      <c r="AB119" s="123"/>
    </row>
    <row r="120" spans="1:28" x14ac:dyDescent="0.25">
      <c r="A120" s="191" t="s">
        <v>708</v>
      </c>
      <c r="B120" s="196" t="s">
        <v>709</v>
      </c>
      <c r="C120" s="198" t="s">
        <v>710</v>
      </c>
      <c r="D120" s="202" t="s">
        <v>38</v>
      </c>
      <c r="E120" s="202" t="s">
        <v>38</v>
      </c>
      <c r="F120" s="202" t="s">
        <v>38</v>
      </c>
      <c r="G120" s="202" t="s">
        <v>38</v>
      </c>
      <c r="H120" s="202" t="s">
        <v>38</v>
      </c>
      <c r="I120" s="202" t="s">
        <v>38</v>
      </c>
      <c r="J120" s="202" t="s">
        <v>38</v>
      </c>
      <c r="K120" s="202" t="s">
        <v>38</v>
      </c>
      <c r="L120" s="202" t="s">
        <v>38</v>
      </c>
      <c r="M120" s="202" t="s">
        <v>38</v>
      </c>
      <c r="N120" s="202" t="s">
        <v>38</v>
      </c>
      <c r="O120" s="92">
        <f>+SUM(I120:N120)/2</f>
        <v>0</v>
      </c>
      <c r="Q120" s="122"/>
      <c r="R120" s="123"/>
      <c r="S120" s="123"/>
      <c r="T120" s="123"/>
      <c r="U120" s="124"/>
      <c r="V120" s="123"/>
      <c r="W120" s="123"/>
      <c r="X120" s="124"/>
      <c r="Y120" s="123"/>
      <c r="AA120" s="123"/>
      <c r="AB120" s="123"/>
    </row>
    <row r="121" spans="1:28" x14ac:dyDescent="0.25">
      <c r="A121" s="191" t="s">
        <v>711</v>
      </c>
      <c r="B121" s="197" t="s">
        <v>712</v>
      </c>
      <c r="C121" s="182" t="s">
        <v>713</v>
      </c>
      <c r="D121" s="202" t="s">
        <v>38</v>
      </c>
      <c r="E121" s="202" t="s">
        <v>38</v>
      </c>
      <c r="F121" s="202" t="s">
        <v>38</v>
      </c>
      <c r="G121" s="202" t="s">
        <v>38</v>
      </c>
      <c r="H121" s="202" t="s">
        <v>38</v>
      </c>
      <c r="I121" s="202" t="s">
        <v>38</v>
      </c>
      <c r="J121" s="202" t="s">
        <v>38</v>
      </c>
      <c r="K121" s="202" t="s">
        <v>38</v>
      </c>
      <c r="L121" s="202" t="s">
        <v>38</v>
      </c>
      <c r="M121" s="202" t="s">
        <v>38</v>
      </c>
      <c r="N121" s="202" t="s">
        <v>38</v>
      </c>
      <c r="Q121" s="122"/>
      <c r="R121" s="123"/>
      <c r="S121" s="123"/>
      <c r="T121" s="123"/>
      <c r="U121" s="124"/>
      <c r="V121" s="123"/>
      <c r="W121" s="123"/>
      <c r="X121" s="124"/>
      <c r="Y121" s="123"/>
      <c r="AA121" s="123"/>
      <c r="AB121" s="123"/>
    </row>
    <row r="122" spans="1:28" x14ac:dyDescent="0.25">
      <c r="A122" s="14" t="s">
        <v>261</v>
      </c>
      <c r="B122" s="25" t="s">
        <v>262</v>
      </c>
      <c r="C122" s="91" t="s">
        <v>38</v>
      </c>
      <c r="D122" s="120">
        <f>+SUM(D123)</f>
        <v>0</v>
      </c>
      <c r="E122" s="120">
        <f t="shared" ref="E122:N122" si="40">+SUM(E123)</f>
        <v>0</v>
      </c>
      <c r="F122" s="120">
        <f t="shared" si="40"/>
        <v>0</v>
      </c>
      <c r="G122" s="120">
        <f t="shared" si="40"/>
        <v>0</v>
      </c>
      <c r="H122" s="120">
        <f t="shared" si="40"/>
        <v>0</v>
      </c>
      <c r="I122" s="120">
        <f t="shared" si="40"/>
        <v>0</v>
      </c>
      <c r="J122" s="120">
        <f t="shared" si="40"/>
        <v>0</v>
      </c>
      <c r="K122" s="120">
        <f t="shared" si="40"/>
        <v>5.3159999999999998</v>
      </c>
      <c r="L122" s="120">
        <f t="shared" si="40"/>
        <v>0</v>
      </c>
      <c r="M122" s="120">
        <f t="shared" si="40"/>
        <v>0</v>
      </c>
      <c r="N122" s="120">
        <f t="shared" si="40"/>
        <v>0</v>
      </c>
      <c r="Q122" s="122"/>
      <c r="R122" s="123"/>
      <c r="S122" s="123"/>
      <c r="T122" s="123"/>
      <c r="U122" s="124"/>
      <c r="V122" s="123"/>
      <c r="W122" s="123"/>
      <c r="X122" s="124"/>
      <c r="Y122" s="123"/>
      <c r="AA122" s="123"/>
      <c r="AB122" s="123"/>
    </row>
    <row r="123" spans="1:28" x14ac:dyDescent="0.25">
      <c r="A123" s="21" t="s">
        <v>474</v>
      </c>
      <c r="B123" s="194" t="s">
        <v>714</v>
      </c>
      <c r="C123" s="82" t="s">
        <v>265</v>
      </c>
      <c r="D123" s="120">
        <v>0</v>
      </c>
      <c r="E123" s="120">
        <v>0</v>
      </c>
      <c r="F123" s="120">
        <v>0</v>
      </c>
      <c r="G123" s="120">
        <v>0</v>
      </c>
      <c r="H123" s="120">
        <v>0</v>
      </c>
      <c r="I123" s="128" t="s">
        <v>38</v>
      </c>
      <c r="J123" s="128" t="s">
        <v>38</v>
      </c>
      <c r="K123" s="202">
        <v>5.3159999999999998</v>
      </c>
      <c r="L123" s="128" t="s">
        <v>38</v>
      </c>
      <c r="M123" s="128" t="s">
        <v>38</v>
      </c>
      <c r="N123" s="128" t="s">
        <v>38</v>
      </c>
      <c r="P123" s="142"/>
      <c r="Q123" s="143"/>
      <c r="R123" s="123"/>
      <c r="S123" s="123"/>
      <c r="T123" s="123"/>
      <c r="U123" s="124"/>
      <c r="V123" s="123"/>
      <c r="W123" s="123"/>
      <c r="X123" s="124"/>
      <c r="Y123" s="123"/>
      <c r="AA123" s="123"/>
      <c r="AB123" s="123"/>
    </row>
    <row r="124" spans="1:28" x14ac:dyDescent="0.25">
      <c r="A124" s="14" t="s">
        <v>266</v>
      </c>
      <c r="B124" s="25" t="s">
        <v>267</v>
      </c>
      <c r="C124" s="144" t="s">
        <v>38</v>
      </c>
      <c r="D124" s="120">
        <v>0</v>
      </c>
      <c r="E124" s="120">
        <v>0</v>
      </c>
      <c r="F124" s="120">
        <v>0</v>
      </c>
      <c r="G124" s="120">
        <v>0</v>
      </c>
      <c r="H124" s="120">
        <v>0</v>
      </c>
      <c r="I124" s="145" t="s">
        <v>38</v>
      </c>
      <c r="J124" s="145" t="s">
        <v>38</v>
      </c>
      <c r="K124" s="145" t="s">
        <v>38</v>
      </c>
      <c r="L124" s="145" t="s">
        <v>38</v>
      </c>
      <c r="M124" s="145" t="s">
        <v>38</v>
      </c>
      <c r="N124" s="145" t="s">
        <v>38</v>
      </c>
      <c r="O124" s="92">
        <f>+SUM(I124:N124)/2</f>
        <v>0</v>
      </c>
      <c r="Q124" s="122"/>
      <c r="R124" s="123"/>
      <c r="S124" s="123"/>
      <c r="T124" s="123"/>
      <c r="U124" s="124"/>
      <c r="V124" s="123"/>
      <c r="W124" s="123"/>
      <c r="X124" s="124"/>
      <c r="Y124" s="123"/>
      <c r="AA124" s="123"/>
      <c r="AB124" s="123"/>
    </row>
    <row r="125" spans="1:28" x14ac:dyDescent="0.25">
      <c r="A125" s="21" t="s">
        <v>268</v>
      </c>
      <c r="B125" s="25" t="s">
        <v>269</v>
      </c>
      <c r="C125" s="144" t="s">
        <v>38</v>
      </c>
      <c r="D125" s="120">
        <v>0</v>
      </c>
      <c r="E125" s="120">
        <v>0</v>
      </c>
      <c r="F125" s="120">
        <v>0</v>
      </c>
      <c r="G125" s="120">
        <v>0</v>
      </c>
      <c r="H125" s="120">
        <v>0</v>
      </c>
      <c r="I125" s="145">
        <f>+SUM(I126:I127)</f>
        <v>0</v>
      </c>
      <c r="J125" s="145">
        <f t="shared" ref="J125:N125" si="41">+SUM(J126:J127)</f>
        <v>0</v>
      </c>
      <c r="K125" s="145">
        <f t="shared" si="41"/>
        <v>0</v>
      </c>
      <c r="L125" s="145">
        <f t="shared" si="41"/>
        <v>0</v>
      </c>
      <c r="M125" s="203">
        <f>+SUM(M126:M136)</f>
        <v>7.5678000000000001</v>
      </c>
      <c r="N125" s="145">
        <f t="shared" si="41"/>
        <v>0</v>
      </c>
      <c r="O125" s="92">
        <f>+SUM(I125:N125)/2</f>
        <v>3.7839</v>
      </c>
      <c r="P125" s="142"/>
      <c r="Q125" s="143"/>
      <c r="R125" s="123"/>
      <c r="S125" s="123"/>
      <c r="T125" s="123"/>
      <c r="U125" s="124"/>
      <c r="V125" s="123"/>
      <c r="W125" s="123"/>
      <c r="X125" s="124"/>
      <c r="Y125" s="123"/>
      <c r="AA125" s="123"/>
      <c r="AB125" s="123"/>
    </row>
    <row r="126" spans="1:28" ht="47.25" x14ac:dyDescent="0.25">
      <c r="A126" s="21" t="s">
        <v>270</v>
      </c>
      <c r="B126" s="26" t="s">
        <v>271</v>
      </c>
      <c r="C126" s="82" t="s">
        <v>272</v>
      </c>
      <c r="D126" s="120">
        <v>0</v>
      </c>
      <c r="E126" s="120">
        <v>0</v>
      </c>
      <c r="F126" s="120">
        <v>0</v>
      </c>
      <c r="G126" s="120">
        <v>0</v>
      </c>
      <c r="H126" s="120">
        <v>0</v>
      </c>
      <c r="I126" s="128" t="s">
        <v>38</v>
      </c>
      <c r="J126" s="128" t="s">
        <v>38</v>
      </c>
      <c r="K126" s="128" t="s">
        <v>38</v>
      </c>
      <c r="L126" s="128" t="s">
        <v>38</v>
      </c>
      <c r="M126" s="128" t="s">
        <v>38</v>
      </c>
      <c r="N126" s="128" t="s">
        <v>38</v>
      </c>
      <c r="O126" s="92">
        <f>+SUM(I126:N126)/2</f>
        <v>0</v>
      </c>
      <c r="P126" s="142"/>
      <c r="Q126" s="143"/>
      <c r="R126" s="123"/>
      <c r="S126" s="123"/>
      <c r="T126" s="123"/>
      <c r="U126" s="124"/>
      <c r="V126" s="123"/>
      <c r="W126" s="123"/>
      <c r="X126" s="124"/>
      <c r="Y126" s="123"/>
      <c r="AA126" s="123"/>
      <c r="AB126" s="123"/>
    </row>
    <row r="127" spans="1:28" x14ac:dyDescent="0.25">
      <c r="A127" s="21" t="s">
        <v>273</v>
      </c>
      <c r="B127" s="26" t="s">
        <v>274</v>
      </c>
      <c r="C127" s="82" t="s">
        <v>275</v>
      </c>
      <c r="D127" s="120">
        <v>0</v>
      </c>
      <c r="E127" s="120">
        <v>0</v>
      </c>
      <c r="F127" s="120">
        <v>0</v>
      </c>
      <c r="G127" s="120">
        <v>0</v>
      </c>
      <c r="H127" s="120">
        <v>0</v>
      </c>
      <c r="I127" s="128" t="s">
        <v>38</v>
      </c>
      <c r="J127" s="128" t="s">
        <v>38</v>
      </c>
      <c r="K127" s="128" t="s">
        <v>38</v>
      </c>
      <c r="L127" s="128" t="s">
        <v>38</v>
      </c>
      <c r="M127" s="128" t="s">
        <v>38</v>
      </c>
      <c r="N127" s="128" t="s">
        <v>38</v>
      </c>
      <c r="P127" s="142"/>
      <c r="Q127" s="143"/>
      <c r="R127" s="123"/>
      <c r="S127" s="123"/>
      <c r="T127" s="123"/>
      <c r="U127" s="124"/>
      <c r="V127" s="123"/>
      <c r="W127" s="123"/>
      <c r="X127" s="124"/>
      <c r="Y127" s="123"/>
      <c r="AA127" s="123"/>
      <c r="AB127" s="123"/>
    </row>
    <row r="128" spans="1:28" x14ac:dyDescent="0.25">
      <c r="A128" s="21" t="s">
        <v>715</v>
      </c>
      <c r="B128" s="26" t="s">
        <v>716</v>
      </c>
      <c r="C128" s="82" t="s">
        <v>717</v>
      </c>
      <c r="D128" s="120">
        <v>0</v>
      </c>
      <c r="E128" s="120">
        <v>0</v>
      </c>
      <c r="F128" s="120">
        <v>0</v>
      </c>
      <c r="G128" s="120">
        <v>0</v>
      </c>
      <c r="H128" s="120">
        <v>0</v>
      </c>
      <c r="I128" s="128" t="s">
        <v>38</v>
      </c>
      <c r="J128" s="128" t="s">
        <v>38</v>
      </c>
      <c r="K128" s="128" t="s">
        <v>38</v>
      </c>
      <c r="L128" s="128" t="s">
        <v>38</v>
      </c>
      <c r="M128" s="200">
        <v>1.6739999999999999</v>
      </c>
      <c r="N128" s="128" t="s">
        <v>38</v>
      </c>
      <c r="P128" s="142"/>
      <c r="Q128" s="143"/>
      <c r="R128" s="123"/>
      <c r="S128" s="123"/>
      <c r="T128" s="123"/>
      <c r="U128" s="124"/>
      <c r="V128" s="123"/>
      <c r="W128" s="123"/>
      <c r="X128" s="124"/>
      <c r="Y128" s="123"/>
      <c r="AA128" s="123"/>
      <c r="AB128" s="123"/>
    </row>
    <row r="129" spans="1:28" x14ac:dyDescent="0.25">
      <c r="A129" s="21" t="s">
        <v>718</v>
      </c>
      <c r="B129" s="26" t="s">
        <v>719</v>
      </c>
      <c r="C129" s="82" t="s">
        <v>720</v>
      </c>
      <c r="D129" s="128" t="s">
        <v>38</v>
      </c>
      <c r="E129" s="128" t="s">
        <v>38</v>
      </c>
      <c r="F129" s="128" t="s">
        <v>38</v>
      </c>
      <c r="G129" s="128" t="s">
        <v>38</v>
      </c>
      <c r="H129" s="128" t="s">
        <v>38</v>
      </c>
      <c r="I129" s="128" t="s">
        <v>38</v>
      </c>
      <c r="J129" s="128" t="s">
        <v>38</v>
      </c>
      <c r="K129" s="128" t="s">
        <v>38</v>
      </c>
      <c r="L129" s="128" t="s">
        <v>38</v>
      </c>
      <c r="M129" s="200">
        <v>0.15</v>
      </c>
      <c r="N129" s="128" t="s">
        <v>38</v>
      </c>
      <c r="P129" s="142"/>
      <c r="Q129" s="143"/>
      <c r="R129" s="123"/>
      <c r="S129" s="123"/>
      <c r="T129" s="123"/>
      <c r="U129" s="124"/>
      <c r="V129" s="123"/>
      <c r="W129" s="123"/>
      <c r="X129" s="124"/>
      <c r="Y129" s="123"/>
      <c r="AA129" s="123"/>
      <c r="AB129" s="123"/>
    </row>
    <row r="130" spans="1:28" x14ac:dyDescent="0.25">
      <c r="A130" s="21" t="s">
        <v>721</v>
      </c>
      <c r="B130" s="26" t="s">
        <v>722</v>
      </c>
      <c r="C130" s="82" t="s">
        <v>723</v>
      </c>
      <c r="D130" s="128" t="s">
        <v>38</v>
      </c>
      <c r="E130" s="128" t="s">
        <v>38</v>
      </c>
      <c r="F130" s="128" t="s">
        <v>38</v>
      </c>
      <c r="G130" s="128" t="s">
        <v>38</v>
      </c>
      <c r="H130" s="128" t="s">
        <v>38</v>
      </c>
      <c r="I130" s="128" t="s">
        <v>38</v>
      </c>
      <c r="J130" s="128" t="s">
        <v>38</v>
      </c>
      <c r="K130" s="128" t="s">
        <v>38</v>
      </c>
      <c r="L130" s="128" t="s">
        <v>38</v>
      </c>
      <c r="M130" s="200">
        <v>0.58919999999999995</v>
      </c>
      <c r="N130" s="128" t="s">
        <v>38</v>
      </c>
      <c r="P130" s="142"/>
      <c r="Q130" s="143"/>
      <c r="R130" s="123"/>
      <c r="S130" s="123"/>
      <c r="T130" s="123"/>
      <c r="U130" s="124"/>
      <c r="V130" s="123"/>
      <c r="W130" s="123"/>
      <c r="X130" s="124"/>
      <c r="Y130" s="123"/>
      <c r="AA130" s="123"/>
      <c r="AB130" s="123"/>
    </row>
    <row r="131" spans="1:28" x14ac:dyDescent="0.25">
      <c r="A131" s="21" t="s">
        <v>724</v>
      </c>
      <c r="B131" s="26" t="s">
        <v>725</v>
      </c>
      <c r="C131" s="82" t="s">
        <v>726</v>
      </c>
      <c r="D131" s="128" t="s">
        <v>38</v>
      </c>
      <c r="E131" s="128" t="s">
        <v>38</v>
      </c>
      <c r="F131" s="128" t="s">
        <v>38</v>
      </c>
      <c r="G131" s="128" t="s">
        <v>38</v>
      </c>
      <c r="H131" s="128" t="s">
        <v>38</v>
      </c>
      <c r="I131" s="128" t="s">
        <v>38</v>
      </c>
      <c r="J131" s="128" t="s">
        <v>38</v>
      </c>
      <c r="K131" s="128" t="s">
        <v>38</v>
      </c>
      <c r="L131" s="128" t="s">
        <v>38</v>
      </c>
      <c r="M131" s="200">
        <v>3.0029999999999997</v>
      </c>
      <c r="N131" s="128" t="s">
        <v>38</v>
      </c>
      <c r="P131" s="142"/>
      <c r="Q131" s="143"/>
      <c r="R131" s="123"/>
      <c r="S131" s="123"/>
      <c r="T131" s="123"/>
      <c r="U131" s="124"/>
      <c r="V131" s="123"/>
      <c r="W131" s="123"/>
      <c r="X131" s="124"/>
      <c r="Y131" s="123"/>
      <c r="AA131" s="123"/>
      <c r="AB131" s="123"/>
    </row>
    <row r="132" spans="1:28" x14ac:dyDescent="0.25">
      <c r="A132" s="21" t="s">
        <v>727</v>
      </c>
      <c r="B132" s="26" t="s">
        <v>728</v>
      </c>
      <c r="C132" s="82" t="s">
        <v>729</v>
      </c>
      <c r="D132" s="128" t="s">
        <v>38</v>
      </c>
      <c r="E132" s="128" t="s">
        <v>38</v>
      </c>
      <c r="F132" s="128" t="s">
        <v>38</v>
      </c>
      <c r="G132" s="128" t="s">
        <v>38</v>
      </c>
      <c r="H132" s="128" t="s">
        <v>38</v>
      </c>
      <c r="I132" s="128" t="s">
        <v>38</v>
      </c>
      <c r="J132" s="128" t="s">
        <v>38</v>
      </c>
      <c r="K132" s="128" t="s">
        <v>38</v>
      </c>
      <c r="L132" s="128" t="s">
        <v>38</v>
      </c>
      <c r="M132" s="200">
        <v>0.12</v>
      </c>
      <c r="N132" s="128" t="s">
        <v>38</v>
      </c>
      <c r="P132" s="142"/>
      <c r="Q132" s="143"/>
      <c r="R132" s="123"/>
      <c r="S132" s="123"/>
      <c r="T132" s="123"/>
      <c r="U132" s="124"/>
      <c r="V132" s="123"/>
      <c r="W132" s="123"/>
      <c r="X132" s="124"/>
      <c r="Y132" s="123"/>
      <c r="AA132" s="123"/>
      <c r="AB132" s="123"/>
    </row>
    <row r="133" spans="1:28" x14ac:dyDescent="0.25">
      <c r="A133" s="21" t="s">
        <v>730</v>
      </c>
      <c r="B133" s="26" t="s">
        <v>731</v>
      </c>
      <c r="C133" s="82" t="s">
        <v>732</v>
      </c>
      <c r="D133" s="128" t="s">
        <v>38</v>
      </c>
      <c r="E133" s="128" t="s">
        <v>38</v>
      </c>
      <c r="F133" s="128" t="s">
        <v>38</v>
      </c>
      <c r="G133" s="128" t="s">
        <v>38</v>
      </c>
      <c r="H133" s="128" t="s">
        <v>38</v>
      </c>
      <c r="I133" s="128" t="s">
        <v>38</v>
      </c>
      <c r="J133" s="128" t="s">
        <v>38</v>
      </c>
      <c r="K133" s="128" t="s">
        <v>38</v>
      </c>
      <c r="L133" s="128" t="s">
        <v>38</v>
      </c>
      <c r="M133" s="200">
        <v>5.6399999999999999E-2</v>
      </c>
      <c r="N133" s="128" t="s">
        <v>38</v>
      </c>
      <c r="P133" s="142"/>
      <c r="Q133" s="143"/>
      <c r="R133" s="123"/>
      <c r="S133" s="123"/>
      <c r="T133" s="123"/>
      <c r="U133" s="124"/>
      <c r="V133" s="123"/>
      <c r="W133" s="123"/>
      <c r="X133" s="124"/>
      <c r="Y133" s="123"/>
      <c r="AA133" s="123"/>
      <c r="AB133" s="123"/>
    </row>
    <row r="134" spans="1:28" x14ac:dyDescent="0.25">
      <c r="A134" s="21" t="s">
        <v>733</v>
      </c>
      <c r="B134" s="26" t="s">
        <v>734</v>
      </c>
      <c r="C134" s="82" t="s">
        <v>735</v>
      </c>
      <c r="D134" s="128" t="s">
        <v>38</v>
      </c>
      <c r="E134" s="128" t="s">
        <v>38</v>
      </c>
      <c r="F134" s="128" t="s">
        <v>38</v>
      </c>
      <c r="G134" s="128" t="s">
        <v>38</v>
      </c>
      <c r="H134" s="128" t="s">
        <v>38</v>
      </c>
      <c r="I134" s="128" t="s">
        <v>38</v>
      </c>
      <c r="J134" s="128" t="s">
        <v>38</v>
      </c>
      <c r="K134" s="128" t="s">
        <v>38</v>
      </c>
      <c r="L134" s="128" t="s">
        <v>38</v>
      </c>
      <c r="M134" s="200">
        <v>5.2799999999999993E-2</v>
      </c>
      <c r="N134" s="128" t="s">
        <v>38</v>
      </c>
      <c r="P134" s="142"/>
      <c r="Q134" s="143"/>
      <c r="R134" s="123"/>
      <c r="S134" s="123"/>
      <c r="T134" s="123"/>
      <c r="U134" s="124"/>
      <c r="V134" s="123"/>
      <c r="W134" s="123"/>
      <c r="X134" s="124"/>
      <c r="Y134" s="123"/>
      <c r="AA134" s="123"/>
      <c r="AB134" s="123"/>
    </row>
    <row r="135" spans="1:28" x14ac:dyDescent="0.25">
      <c r="A135" s="21" t="s">
        <v>736</v>
      </c>
      <c r="B135" s="26" t="s">
        <v>737</v>
      </c>
      <c r="C135" s="82" t="s">
        <v>738</v>
      </c>
      <c r="D135" s="128" t="s">
        <v>38</v>
      </c>
      <c r="E135" s="128" t="s">
        <v>38</v>
      </c>
      <c r="F135" s="128" t="s">
        <v>38</v>
      </c>
      <c r="G135" s="128" t="s">
        <v>38</v>
      </c>
      <c r="H135" s="128" t="s">
        <v>38</v>
      </c>
      <c r="I135" s="128" t="s">
        <v>38</v>
      </c>
      <c r="J135" s="128" t="s">
        <v>38</v>
      </c>
      <c r="K135" s="128" t="s">
        <v>38</v>
      </c>
      <c r="L135" s="128" t="s">
        <v>38</v>
      </c>
      <c r="M135" s="200">
        <v>0.35399999999999998</v>
      </c>
      <c r="N135" s="128" t="s">
        <v>38</v>
      </c>
      <c r="P135" s="142"/>
      <c r="Q135" s="143"/>
      <c r="R135" s="123"/>
      <c r="S135" s="123"/>
      <c r="T135" s="123"/>
      <c r="U135" s="124"/>
      <c r="V135" s="123"/>
      <c r="W135" s="123"/>
      <c r="X135" s="124"/>
      <c r="Y135" s="123"/>
      <c r="AA135" s="123"/>
      <c r="AB135" s="123"/>
    </row>
    <row r="136" spans="1:28" x14ac:dyDescent="0.25">
      <c r="A136" s="21" t="s">
        <v>739</v>
      </c>
      <c r="B136" s="26" t="s">
        <v>740</v>
      </c>
      <c r="C136" s="82" t="s">
        <v>741</v>
      </c>
      <c r="D136" s="128" t="s">
        <v>38</v>
      </c>
      <c r="E136" s="128" t="s">
        <v>38</v>
      </c>
      <c r="F136" s="128" t="s">
        <v>38</v>
      </c>
      <c r="G136" s="128" t="s">
        <v>38</v>
      </c>
      <c r="H136" s="128" t="s">
        <v>38</v>
      </c>
      <c r="I136" s="128" t="s">
        <v>38</v>
      </c>
      <c r="J136" s="128" t="s">
        <v>38</v>
      </c>
      <c r="K136" s="128" t="s">
        <v>38</v>
      </c>
      <c r="L136" s="128" t="s">
        <v>38</v>
      </c>
      <c r="M136" s="200">
        <v>1.5683999999999998</v>
      </c>
      <c r="N136" s="128" t="s">
        <v>38</v>
      </c>
      <c r="P136" s="142"/>
      <c r="Q136" s="143"/>
      <c r="R136" s="123"/>
      <c r="S136" s="123"/>
      <c r="T136" s="123"/>
      <c r="U136" s="124"/>
      <c r="V136" s="123"/>
      <c r="W136" s="123"/>
      <c r="X136" s="124"/>
      <c r="Y136" s="123"/>
      <c r="AA136" s="123"/>
      <c r="AB136" s="123"/>
    </row>
    <row r="137" spans="1:28" x14ac:dyDescent="0.25">
      <c r="A137" s="21" t="s">
        <v>276</v>
      </c>
      <c r="B137" s="25" t="s">
        <v>277</v>
      </c>
      <c r="C137" s="144" t="s">
        <v>38</v>
      </c>
      <c r="D137" s="128" t="s">
        <v>38</v>
      </c>
      <c r="E137" s="128" t="s">
        <v>38</v>
      </c>
      <c r="F137" s="128" t="s">
        <v>38</v>
      </c>
      <c r="G137" s="128" t="s">
        <v>38</v>
      </c>
      <c r="H137" s="128" t="s">
        <v>38</v>
      </c>
      <c r="I137" s="128" t="s">
        <v>38</v>
      </c>
      <c r="J137" s="128" t="s">
        <v>38</v>
      </c>
      <c r="K137" s="128" t="s">
        <v>38</v>
      </c>
      <c r="L137" s="128" t="s">
        <v>38</v>
      </c>
      <c r="M137" s="204">
        <f>+SUM(M138:M145)</f>
        <v>6.8591999999999986</v>
      </c>
      <c r="N137" s="128" t="s">
        <v>38</v>
      </c>
      <c r="P137" s="142"/>
      <c r="Q137" s="143"/>
      <c r="R137" s="123"/>
      <c r="S137" s="123"/>
      <c r="T137" s="123"/>
      <c r="U137" s="124"/>
      <c r="V137" s="123"/>
      <c r="W137" s="123"/>
      <c r="X137" s="124"/>
      <c r="Y137" s="123"/>
      <c r="AA137" s="123"/>
      <c r="AB137" s="123"/>
    </row>
    <row r="138" spans="1:28" x14ac:dyDescent="0.25">
      <c r="A138" s="21" t="s">
        <v>742</v>
      </c>
      <c r="B138" s="26" t="s">
        <v>743</v>
      </c>
      <c r="C138" s="82" t="s">
        <v>744</v>
      </c>
      <c r="D138" s="128" t="s">
        <v>38</v>
      </c>
      <c r="E138" s="128" t="s">
        <v>38</v>
      </c>
      <c r="F138" s="128" t="s">
        <v>38</v>
      </c>
      <c r="G138" s="128" t="s">
        <v>38</v>
      </c>
      <c r="H138" s="128" t="s">
        <v>38</v>
      </c>
      <c r="I138" s="128" t="s">
        <v>38</v>
      </c>
      <c r="J138" s="128" t="s">
        <v>38</v>
      </c>
      <c r="K138" s="128" t="s">
        <v>38</v>
      </c>
      <c r="L138" s="128" t="s">
        <v>38</v>
      </c>
      <c r="M138" s="200">
        <v>5.5655999999999999</v>
      </c>
      <c r="N138" s="128" t="s">
        <v>38</v>
      </c>
      <c r="P138" s="142"/>
      <c r="Q138" s="143"/>
      <c r="R138" s="123"/>
      <c r="S138" s="123"/>
      <c r="T138" s="123"/>
      <c r="U138" s="124"/>
      <c r="V138" s="123"/>
      <c r="W138" s="123"/>
      <c r="X138" s="124"/>
      <c r="Y138" s="123"/>
      <c r="AA138" s="123"/>
      <c r="AB138" s="123"/>
    </row>
    <row r="139" spans="1:28" x14ac:dyDescent="0.25">
      <c r="A139" s="21" t="s">
        <v>745</v>
      </c>
      <c r="B139" s="26" t="s">
        <v>746</v>
      </c>
      <c r="C139" s="82" t="s">
        <v>747</v>
      </c>
      <c r="D139" s="128" t="s">
        <v>38</v>
      </c>
      <c r="E139" s="128" t="s">
        <v>38</v>
      </c>
      <c r="F139" s="128" t="s">
        <v>38</v>
      </c>
      <c r="G139" s="128" t="s">
        <v>38</v>
      </c>
      <c r="H139" s="128" t="s">
        <v>38</v>
      </c>
      <c r="I139" s="128" t="s">
        <v>38</v>
      </c>
      <c r="J139" s="128" t="s">
        <v>38</v>
      </c>
      <c r="K139" s="128" t="s">
        <v>38</v>
      </c>
      <c r="L139" s="128" t="s">
        <v>38</v>
      </c>
      <c r="M139" s="200">
        <v>0.74880000000000002</v>
      </c>
      <c r="N139" s="128" t="s">
        <v>38</v>
      </c>
      <c r="P139" s="142"/>
      <c r="Q139" s="143"/>
      <c r="R139" s="123"/>
      <c r="S139" s="123"/>
      <c r="T139" s="123"/>
      <c r="U139" s="124"/>
      <c r="V139" s="123"/>
      <c r="W139" s="123"/>
      <c r="X139" s="124"/>
      <c r="Y139" s="123"/>
      <c r="AA139" s="123"/>
      <c r="AB139" s="123"/>
    </row>
    <row r="140" spans="1:28" x14ac:dyDescent="0.25">
      <c r="A140" s="21" t="s">
        <v>748</v>
      </c>
      <c r="B140" s="26" t="s">
        <v>749</v>
      </c>
      <c r="C140" s="82" t="s">
        <v>750</v>
      </c>
      <c r="D140" s="128" t="s">
        <v>38</v>
      </c>
      <c r="E140" s="128" t="s">
        <v>38</v>
      </c>
      <c r="F140" s="128" t="s">
        <v>38</v>
      </c>
      <c r="G140" s="128" t="s">
        <v>38</v>
      </c>
      <c r="H140" s="128" t="s">
        <v>38</v>
      </c>
      <c r="I140" s="128" t="s">
        <v>38</v>
      </c>
      <c r="J140" s="128" t="s">
        <v>38</v>
      </c>
      <c r="K140" s="128" t="s">
        <v>38</v>
      </c>
      <c r="L140" s="128" t="s">
        <v>38</v>
      </c>
      <c r="M140" s="200">
        <v>0.12239999999999998</v>
      </c>
      <c r="N140" s="128" t="s">
        <v>38</v>
      </c>
      <c r="P140" s="142"/>
      <c r="Q140" s="143"/>
      <c r="R140" s="123"/>
      <c r="S140" s="123"/>
      <c r="T140" s="123"/>
      <c r="U140" s="124"/>
      <c r="V140" s="123"/>
      <c r="W140" s="123"/>
      <c r="X140" s="124"/>
      <c r="Y140" s="123"/>
      <c r="AA140" s="123"/>
      <c r="AB140" s="123"/>
    </row>
    <row r="141" spans="1:28" x14ac:dyDescent="0.25">
      <c r="A141" s="21" t="s">
        <v>751</v>
      </c>
      <c r="B141" s="26" t="s">
        <v>752</v>
      </c>
      <c r="C141" s="82" t="s">
        <v>753</v>
      </c>
      <c r="D141" s="128" t="s">
        <v>38</v>
      </c>
      <c r="E141" s="128" t="s">
        <v>38</v>
      </c>
      <c r="F141" s="128" t="s">
        <v>38</v>
      </c>
      <c r="G141" s="128" t="s">
        <v>38</v>
      </c>
      <c r="H141" s="128" t="s">
        <v>38</v>
      </c>
      <c r="I141" s="128" t="s">
        <v>38</v>
      </c>
      <c r="J141" s="128" t="s">
        <v>38</v>
      </c>
      <c r="K141" s="128" t="s">
        <v>38</v>
      </c>
      <c r="L141" s="128" t="s">
        <v>38</v>
      </c>
      <c r="M141" s="200">
        <v>0.108</v>
      </c>
      <c r="N141" s="128" t="s">
        <v>38</v>
      </c>
      <c r="P141" s="142"/>
      <c r="Q141" s="143"/>
      <c r="R141" s="123"/>
      <c r="S141" s="123"/>
      <c r="T141" s="123"/>
      <c r="U141" s="124"/>
      <c r="V141" s="123"/>
      <c r="W141" s="123"/>
      <c r="X141" s="124"/>
      <c r="Y141" s="123"/>
      <c r="AA141" s="123"/>
      <c r="AB141" s="123"/>
    </row>
    <row r="142" spans="1:28" x14ac:dyDescent="0.25">
      <c r="A142" s="21" t="s">
        <v>754</v>
      </c>
      <c r="B142" s="26" t="s">
        <v>755</v>
      </c>
      <c r="C142" s="82" t="s">
        <v>756</v>
      </c>
      <c r="D142" s="128" t="s">
        <v>38</v>
      </c>
      <c r="E142" s="128" t="s">
        <v>38</v>
      </c>
      <c r="F142" s="128" t="s">
        <v>38</v>
      </c>
      <c r="G142" s="128" t="s">
        <v>38</v>
      </c>
      <c r="H142" s="128" t="s">
        <v>38</v>
      </c>
      <c r="I142" s="128" t="s">
        <v>38</v>
      </c>
      <c r="J142" s="128" t="s">
        <v>38</v>
      </c>
      <c r="K142" s="128" t="s">
        <v>38</v>
      </c>
      <c r="L142" s="128" t="s">
        <v>38</v>
      </c>
      <c r="M142" s="200">
        <v>0.1164</v>
      </c>
      <c r="N142" s="128" t="s">
        <v>38</v>
      </c>
      <c r="P142" s="142"/>
      <c r="Q142" s="143"/>
      <c r="R142" s="123"/>
      <c r="S142" s="123"/>
      <c r="T142" s="123"/>
      <c r="U142" s="124"/>
      <c r="V142" s="123"/>
      <c r="W142" s="123"/>
      <c r="X142" s="124"/>
      <c r="Y142" s="123"/>
      <c r="AA142" s="123"/>
      <c r="AB142" s="123"/>
    </row>
    <row r="143" spans="1:28" x14ac:dyDescent="0.25">
      <c r="A143" s="21" t="s">
        <v>757</v>
      </c>
      <c r="B143" s="26" t="s">
        <v>758</v>
      </c>
      <c r="C143" s="82" t="s">
        <v>759</v>
      </c>
      <c r="D143" s="128" t="s">
        <v>38</v>
      </c>
      <c r="E143" s="128" t="s">
        <v>38</v>
      </c>
      <c r="F143" s="128" t="s">
        <v>38</v>
      </c>
      <c r="G143" s="128" t="s">
        <v>38</v>
      </c>
      <c r="H143" s="128" t="s">
        <v>38</v>
      </c>
      <c r="I143" s="128" t="s">
        <v>38</v>
      </c>
      <c r="J143" s="128" t="s">
        <v>38</v>
      </c>
      <c r="K143" s="128" t="s">
        <v>38</v>
      </c>
      <c r="L143" s="128" t="s">
        <v>38</v>
      </c>
      <c r="M143" s="200">
        <v>3.5999999999999997E-2</v>
      </c>
      <c r="N143" s="128" t="s">
        <v>38</v>
      </c>
      <c r="P143" s="142"/>
      <c r="Q143" s="143"/>
      <c r="R143" s="123"/>
      <c r="S143" s="123"/>
      <c r="T143" s="123"/>
      <c r="U143" s="124"/>
      <c r="V143" s="123"/>
      <c r="W143" s="123"/>
      <c r="X143" s="124"/>
      <c r="Y143" s="123"/>
      <c r="AA143" s="123"/>
      <c r="AB143" s="123"/>
    </row>
    <row r="144" spans="1:28" x14ac:dyDescent="0.25">
      <c r="A144" s="21" t="s">
        <v>762</v>
      </c>
      <c r="B144" s="26" t="s">
        <v>763</v>
      </c>
      <c r="C144" s="82" t="s">
        <v>764</v>
      </c>
      <c r="D144" s="128" t="s">
        <v>38</v>
      </c>
      <c r="E144" s="128" t="s">
        <v>38</v>
      </c>
      <c r="F144" s="128" t="s">
        <v>38</v>
      </c>
      <c r="G144" s="128" t="s">
        <v>38</v>
      </c>
      <c r="H144" s="128" t="s">
        <v>38</v>
      </c>
      <c r="I144" s="128" t="s">
        <v>38</v>
      </c>
      <c r="J144" s="128" t="s">
        <v>38</v>
      </c>
      <c r="K144" s="128" t="s">
        <v>38</v>
      </c>
      <c r="L144" s="128" t="s">
        <v>38</v>
      </c>
      <c r="M144" s="200">
        <v>0.16200000000000001</v>
      </c>
      <c r="N144" s="128" t="s">
        <v>38</v>
      </c>
      <c r="P144" s="142"/>
      <c r="Q144" s="143"/>
      <c r="R144" s="123"/>
      <c r="S144" s="123"/>
      <c r="T144" s="123"/>
      <c r="U144" s="124"/>
      <c r="V144" s="123"/>
      <c r="W144" s="123"/>
      <c r="X144" s="124"/>
      <c r="Y144" s="123"/>
      <c r="AA144" s="123"/>
      <c r="AB144" s="123"/>
    </row>
    <row r="145" spans="1:28" x14ac:dyDescent="0.25">
      <c r="A145" s="131" t="s">
        <v>280</v>
      </c>
      <c r="B145" s="132" t="s">
        <v>281</v>
      </c>
      <c r="C145" s="133" t="s">
        <v>37</v>
      </c>
      <c r="D145" s="120">
        <v>0</v>
      </c>
      <c r="E145" s="120">
        <v>0</v>
      </c>
      <c r="F145" s="120">
        <v>0</v>
      </c>
      <c r="G145" s="120">
        <v>0</v>
      </c>
      <c r="H145" s="120">
        <v>0</v>
      </c>
      <c r="I145" s="128" t="s">
        <v>38</v>
      </c>
      <c r="J145" s="128" t="s">
        <v>38</v>
      </c>
      <c r="K145" s="128" t="s">
        <v>38</v>
      </c>
      <c r="L145" s="128" t="s">
        <v>38</v>
      </c>
      <c r="M145" s="128" t="s">
        <v>38</v>
      </c>
      <c r="N145" s="128" t="s">
        <v>38</v>
      </c>
      <c r="O145" s="92">
        <f t="shared" ref="O145:O175" si="42">+SUM(I145:N145)/2</f>
        <v>0</v>
      </c>
      <c r="Q145" s="122"/>
      <c r="R145" s="123"/>
      <c r="S145" s="123"/>
      <c r="T145" s="123"/>
      <c r="U145" s="124"/>
      <c r="V145" s="123"/>
      <c r="W145" s="123"/>
      <c r="X145" s="124"/>
      <c r="Y145" s="123"/>
      <c r="AA145" s="123"/>
      <c r="AB145" s="123"/>
    </row>
    <row r="146" spans="1:28" ht="47.25" x14ac:dyDescent="0.25">
      <c r="A146" s="131" t="s">
        <v>282</v>
      </c>
      <c r="B146" s="132" t="s">
        <v>283</v>
      </c>
      <c r="C146" s="133" t="s">
        <v>37</v>
      </c>
      <c r="D146" s="120">
        <v>0</v>
      </c>
      <c r="E146" s="120">
        <v>0</v>
      </c>
      <c r="F146" s="120">
        <v>0</v>
      </c>
      <c r="G146" s="120">
        <v>0</v>
      </c>
      <c r="H146" s="120">
        <v>0</v>
      </c>
      <c r="I146" s="128" t="s">
        <v>38</v>
      </c>
      <c r="J146" s="128" t="s">
        <v>38</v>
      </c>
      <c r="K146" s="128" t="s">
        <v>38</v>
      </c>
      <c r="L146" s="128" t="s">
        <v>38</v>
      </c>
      <c r="M146" s="128" t="s">
        <v>38</v>
      </c>
      <c r="N146" s="128" t="s">
        <v>38</v>
      </c>
      <c r="O146" s="92">
        <f t="shared" si="42"/>
        <v>0</v>
      </c>
      <c r="Q146" s="122"/>
      <c r="R146" s="123"/>
      <c r="S146" s="123"/>
      <c r="T146" s="123"/>
      <c r="U146" s="124"/>
      <c r="V146" s="123"/>
      <c r="W146" s="123"/>
      <c r="X146" s="124"/>
      <c r="Y146" s="123"/>
      <c r="AA146" s="123"/>
      <c r="AB146" s="123"/>
    </row>
    <row r="147" spans="1:28" ht="31.5" x14ac:dyDescent="0.25">
      <c r="A147" s="131" t="s">
        <v>284</v>
      </c>
      <c r="B147" s="132" t="s">
        <v>285</v>
      </c>
      <c r="C147" s="133" t="s">
        <v>37</v>
      </c>
      <c r="D147" s="120">
        <v>0</v>
      </c>
      <c r="E147" s="120">
        <v>0</v>
      </c>
      <c r="F147" s="120">
        <v>0</v>
      </c>
      <c r="G147" s="120">
        <v>0</v>
      </c>
      <c r="H147" s="120">
        <v>0</v>
      </c>
      <c r="I147" s="128" t="s">
        <v>38</v>
      </c>
      <c r="J147" s="128" t="s">
        <v>38</v>
      </c>
      <c r="K147" s="128" t="s">
        <v>38</v>
      </c>
      <c r="L147" s="128" t="s">
        <v>38</v>
      </c>
      <c r="M147" s="128" t="s">
        <v>38</v>
      </c>
      <c r="N147" s="128" t="s">
        <v>38</v>
      </c>
      <c r="O147" s="92">
        <f t="shared" si="42"/>
        <v>0</v>
      </c>
      <c r="Q147" s="122"/>
      <c r="R147" s="123"/>
      <c r="S147" s="123"/>
      <c r="T147" s="123"/>
      <c r="U147" s="124"/>
      <c r="V147" s="123"/>
      <c r="W147" s="123"/>
      <c r="X147" s="124"/>
      <c r="Y147" s="123"/>
      <c r="AA147" s="123"/>
      <c r="AB147" s="123"/>
    </row>
    <row r="148" spans="1:28" ht="31.5" x14ac:dyDescent="0.25">
      <c r="A148" s="131" t="s">
        <v>286</v>
      </c>
      <c r="B148" s="132" t="s">
        <v>287</v>
      </c>
      <c r="C148" s="133" t="s">
        <v>37</v>
      </c>
      <c r="D148" s="120">
        <v>0</v>
      </c>
      <c r="E148" s="120">
        <v>0</v>
      </c>
      <c r="F148" s="120">
        <v>0</v>
      </c>
      <c r="G148" s="120">
        <v>0</v>
      </c>
      <c r="H148" s="120">
        <v>0</v>
      </c>
      <c r="I148" s="128" t="s">
        <v>38</v>
      </c>
      <c r="J148" s="128" t="s">
        <v>38</v>
      </c>
      <c r="K148" s="128" t="s">
        <v>38</v>
      </c>
      <c r="L148" s="128" t="s">
        <v>38</v>
      </c>
      <c r="M148" s="128" t="s">
        <v>38</v>
      </c>
      <c r="N148" s="128" t="s">
        <v>38</v>
      </c>
      <c r="O148" s="92">
        <f t="shared" si="42"/>
        <v>0</v>
      </c>
      <c r="Q148" s="122"/>
      <c r="R148" s="123"/>
      <c r="S148" s="123"/>
      <c r="T148" s="123"/>
      <c r="U148" s="124"/>
      <c r="V148" s="123"/>
      <c r="W148" s="123"/>
      <c r="X148" s="124"/>
      <c r="Y148" s="123"/>
      <c r="AA148" s="123"/>
      <c r="AB148" s="123"/>
    </row>
    <row r="149" spans="1:28" ht="47.25" x14ac:dyDescent="0.25">
      <c r="A149" s="131" t="s">
        <v>288</v>
      </c>
      <c r="B149" s="132" t="s">
        <v>289</v>
      </c>
      <c r="C149" s="133" t="s">
        <v>37</v>
      </c>
      <c r="D149" s="120">
        <v>0</v>
      </c>
      <c r="E149" s="120">
        <v>0</v>
      </c>
      <c r="F149" s="120">
        <v>0</v>
      </c>
      <c r="G149" s="120">
        <v>0</v>
      </c>
      <c r="H149" s="120">
        <v>0</v>
      </c>
      <c r="I149" s="128" t="s">
        <v>38</v>
      </c>
      <c r="J149" s="128" t="s">
        <v>38</v>
      </c>
      <c r="K149" s="128" t="s">
        <v>38</v>
      </c>
      <c r="L149" s="128" t="s">
        <v>38</v>
      </c>
      <c r="M149" s="128" t="s">
        <v>38</v>
      </c>
      <c r="N149" s="128" t="s">
        <v>38</v>
      </c>
      <c r="O149" s="92">
        <f t="shared" si="42"/>
        <v>0</v>
      </c>
      <c r="Q149" s="122"/>
      <c r="R149" s="123"/>
      <c r="S149" s="123"/>
      <c r="T149" s="123"/>
      <c r="U149" s="124"/>
      <c r="V149" s="123"/>
      <c r="W149" s="123"/>
      <c r="X149" s="124"/>
      <c r="Y149" s="123"/>
      <c r="AA149" s="123"/>
      <c r="AB149" s="123"/>
    </row>
    <row r="150" spans="1:28" ht="47.25" x14ac:dyDescent="0.25">
      <c r="A150" s="131" t="s">
        <v>290</v>
      </c>
      <c r="B150" s="132" t="s">
        <v>291</v>
      </c>
      <c r="C150" s="133" t="s">
        <v>37</v>
      </c>
      <c r="D150" s="120">
        <v>0</v>
      </c>
      <c r="E150" s="120">
        <v>0</v>
      </c>
      <c r="F150" s="120">
        <v>0</v>
      </c>
      <c r="G150" s="120">
        <v>0</v>
      </c>
      <c r="H150" s="120">
        <v>0</v>
      </c>
      <c r="I150" s="128" t="s">
        <v>38</v>
      </c>
      <c r="J150" s="128" t="s">
        <v>38</v>
      </c>
      <c r="K150" s="128" t="s">
        <v>38</v>
      </c>
      <c r="L150" s="128" t="s">
        <v>38</v>
      </c>
      <c r="M150" s="128" t="s">
        <v>38</v>
      </c>
      <c r="N150" s="128" t="s">
        <v>38</v>
      </c>
      <c r="O150" s="92">
        <f t="shared" si="42"/>
        <v>0</v>
      </c>
      <c r="Q150" s="122"/>
      <c r="R150" s="123"/>
      <c r="S150" s="123"/>
      <c r="T150" s="123"/>
      <c r="U150" s="124"/>
      <c r="V150" s="123"/>
      <c r="W150" s="123"/>
      <c r="X150" s="124"/>
      <c r="Y150" s="123"/>
      <c r="AA150" s="123"/>
      <c r="AB150" s="123"/>
    </row>
    <row r="151" spans="1:28" ht="47.25" x14ac:dyDescent="0.25">
      <c r="A151" s="131" t="s">
        <v>292</v>
      </c>
      <c r="B151" s="132" t="s">
        <v>293</v>
      </c>
      <c r="C151" s="133" t="s">
        <v>37</v>
      </c>
      <c r="D151" s="120">
        <v>0</v>
      </c>
      <c r="E151" s="120">
        <v>0</v>
      </c>
      <c r="F151" s="120">
        <v>0</v>
      </c>
      <c r="G151" s="120">
        <v>0</v>
      </c>
      <c r="H151" s="120">
        <v>0</v>
      </c>
      <c r="I151" s="128" t="s">
        <v>38</v>
      </c>
      <c r="J151" s="128" t="s">
        <v>38</v>
      </c>
      <c r="K151" s="128" t="s">
        <v>38</v>
      </c>
      <c r="L151" s="128" t="s">
        <v>38</v>
      </c>
      <c r="M151" s="128" t="s">
        <v>38</v>
      </c>
      <c r="N151" s="128" t="s">
        <v>38</v>
      </c>
      <c r="O151" s="92">
        <f t="shared" si="42"/>
        <v>0</v>
      </c>
      <c r="Q151" s="122"/>
      <c r="R151" s="123"/>
      <c r="S151" s="123"/>
      <c r="T151" s="123"/>
      <c r="U151" s="124"/>
      <c r="V151" s="123"/>
      <c r="W151" s="123"/>
      <c r="X151" s="124"/>
      <c r="Y151" s="123"/>
      <c r="AA151" s="123"/>
      <c r="AB151" s="123"/>
    </row>
    <row r="152" spans="1:28" ht="47.25" x14ac:dyDescent="0.25">
      <c r="A152" s="131" t="s">
        <v>294</v>
      </c>
      <c r="B152" s="132" t="s">
        <v>295</v>
      </c>
      <c r="C152" s="133" t="s">
        <v>37</v>
      </c>
      <c r="D152" s="120">
        <v>0</v>
      </c>
      <c r="E152" s="120">
        <v>0</v>
      </c>
      <c r="F152" s="120">
        <v>0</v>
      </c>
      <c r="G152" s="120">
        <v>0</v>
      </c>
      <c r="H152" s="120">
        <v>0</v>
      </c>
      <c r="I152" s="128" t="s">
        <v>38</v>
      </c>
      <c r="J152" s="128" t="s">
        <v>38</v>
      </c>
      <c r="K152" s="128" t="s">
        <v>38</v>
      </c>
      <c r="L152" s="128" t="s">
        <v>38</v>
      </c>
      <c r="M152" s="128" t="s">
        <v>38</v>
      </c>
      <c r="N152" s="128" t="s">
        <v>38</v>
      </c>
      <c r="O152" s="92">
        <f t="shared" si="42"/>
        <v>0</v>
      </c>
      <c r="Q152" s="122"/>
      <c r="R152" s="123"/>
      <c r="S152" s="123"/>
      <c r="T152" s="123"/>
      <c r="U152" s="124"/>
      <c r="V152" s="123"/>
      <c r="W152" s="123"/>
      <c r="X152" s="124"/>
      <c r="Y152" s="123"/>
      <c r="AA152" s="123"/>
      <c r="AB152" s="123"/>
    </row>
    <row r="153" spans="1:28" ht="47.25" x14ac:dyDescent="0.25">
      <c r="A153" s="131" t="s">
        <v>296</v>
      </c>
      <c r="B153" s="132" t="s">
        <v>297</v>
      </c>
      <c r="C153" s="133" t="s">
        <v>37</v>
      </c>
      <c r="D153" s="120">
        <v>0</v>
      </c>
      <c r="E153" s="120">
        <v>0</v>
      </c>
      <c r="F153" s="120">
        <v>0</v>
      </c>
      <c r="G153" s="120">
        <v>0</v>
      </c>
      <c r="H153" s="120">
        <v>0</v>
      </c>
      <c r="I153" s="128" t="s">
        <v>38</v>
      </c>
      <c r="J153" s="128" t="s">
        <v>38</v>
      </c>
      <c r="K153" s="128" t="s">
        <v>38</v>
      </c>
      <c r="L153" s="128" t="s">
        <v>38</v>
      </c>
      <c r="M153" s="128" t="s">
        <v>38</v>
      </c>
      <c r="N153" s="128" t="s">
        <v>38</v>
      </c>
      <c r="O153" s="92">
        <f t="shared" si="42"/>
        <v>0</v>
      </c>
      <c r="Q153" s="122"/>
      <c r="R153" s="123"/>
      <c r="S153" s="123"/>
      <c r="T153" s="123"/>
      <c r="U153" s="124"/>
      <c r="V153" s="123"/>
      <c r="W153" s="123"/>
      <c r="X153" s="124"/>
      <c r="Y153" s="123"/>
      <c r="AA153" s="123"/>
      <c r="AB153" s="123"/>
    </row>
    <row r="154" spans="1:28" x14ac:dyDescent="0.25">
      <c r="A154" s="131" t="s">
        <v>298</v>
      </c>
      <c r="B154" s="132" t="s">
        <v>299</v>
      </c>
      <c r="C154" s="133" t="s">
        <v>37</v>
      </c>
      <c r="D154" s="120">
        <v>0</v>
      </c>
      <c r="E154" s="120">
        <v>0</v>
      </c>
      <c r="F154" s="120">
        <v>0</v>
      </c>
      <c r="G154" s="120">
        <v>0</v>
      </c>
      <c r="H154" s="120">
        <v>0</v>
      </c>
      <c r="I154" s="128" t="s">
        <v>38</v>
      </c>
      <c r="J154" s="128" t="s">
        <v>38</v>
      </c>
      <c r="K154" s="128" t="s">
        <v>38</v>
      </c>
      <c r="L154" s="128" t="s">
        <v>38</v>
      </c>
      <c r="M154" s="128" t="s">
        <v>38</v>
      </c>
      <c r="N154" s="128" t="s">
        <v>38</v>
      </c>
      <c r="O154" s="92">
        <f t="shared" si="42"/>
        <v>0</v>
      </c>
      <c r="Q154" s="122"/>
      <c r="R154" s="123"/>
      <c r="S154" s="123"/>
      <c r="T154" s="123"/>
      <c r="U154" s="124"/>
      <c r="V154" s="123"/>
      <c r="W154" s="123"/>
      <c r="X154" s="124"/>
      <c r="Y154" s="123"/>
      <c r="AA154" s="123"/>
      <c r="AB154" s="123"/>
    </row>
    <row r="155" spans="1:28" ht="31.5" x14ac:dyDescent="0.25">
      <c r="A155" s="131" t="s">
        <v>300</v>
      </c>
      <c r="B155" s="132" t="s">
        <v>301</v>
      </c>
      <c r="C155" s="133" t="s">
        <v>37</v>
      </c>
      <c r="D155" s="120">
        <v>0</v>
      </c>
      <c r="E155" s="120">
        <v>0</v>
      </c>
      <c r="F155" s="120">
        <v>0</v>
      </c>
      <c r="G155" s="120">
        <v>0</v>
      </c>
      <c r="H155" s="120">
        <v>0</v>
      </c>
      <c r="I155" s="128" t="s">
        <v>38</v>
      </c>
      <c r="J155" s="128" t="s">
        <v>38</v>
      </c>
      <c r="K155" s="128" t="s">
        <v>38</v>
      </c>
      <c r="L155" s="128" t="s">
        <v>38</v>
      </c>
      <c r="M155" s="128" t="s">
        <v>38</v>
      </c>
      <c r="N155" s="128" t="s">
        <v>38</v>
      </c>
      <c r="O155" s="92">
        <f t="shared" si="42"/>
        <v>0</v>
      </c>
      <c r="Q155" s="122"/>
      <c r="R155" s="123"/>
      <c r="S155" s="123"/>
      <c r="T155" s="123"/>
      <c r="U155" s="124"/>
      <c r="V155" s="123"/>
      <c r="W155" s="123"/>
      <c r="X155" s="124"/>
      <c r="Y155" s="123"/>
      <c r="AA155" s="123"/>
      <c r="AB155" s="123"/>
    </row>
    <row r="156" spans="1:28" x14ac:dyDescent="0.25">
      <c r="A156" s="131" t="s">
        <v>302</v>
      </c>
      <c r="B156" s="132" t="s">
        <v>303</v>
      </c>
      <c r="C156" s="133" t="s">
        <v>37</v>
      </c>
      <c r="D156" s="120">
        <v>0</v>
      </c>
      <c r="E156" s="120">
        <v>0</v>
      </c>
      <c r="F156" s="120">
        <v>0</v>
      </c>
      <c r="G156" s="120">
        <v>0</v>
      </c>
      <c r="H156" s="120">
        <v>0</v>
      </c>
      <c r="I156" s="128" t="s">
        <v>38</v>
      </c>
      <c r="J156" s="128" t="s">
        <v>38</v>
      </c>
      <c r="K156" s="128" t="s">
        <v>38</v>
      </c>
      <c r="L156" s="128" t="s">
        <v>38</v>
      </c>
      <c r="M156" s="128" t="s">
        <v>38</v>
      </c>
      <c r="N156" s="128" t="s">
        <v>38</v>
      </c>
      <c r="O156" s="92">
        <f t="shared" si="42"/>
        <v>0</v>
      </c>
      <c r="Q156" s="122"/>
      <c r="R156" s="123"/>
      <c r="S156" s="123"/>
      <c r="T156" s="123"/>
      <c r="U156" s="124"/>
      <c r="V156" s="123"/>
      <c r="W156" s="123"/>
      <c r="X156" s="124"/>
      <c r="Y156" s="123"/>
      <c r="AA156" s="123"/>
      <c r="AB156" s="123"/>
    </row>
    <row r="157" spans="1:28" x14ac:dyDescent="0.25">
      <c r="A157" s="131" t="s">
        <v>304</v>
      </c>
      <c r="B157" s="132" t="s">
        <v>305</v>
      </c>
      <c r="C157" s="133" t="s">
        <v>37</v>
      </c>
      <c r="D157" s="120">
        <v>0</v>
      </c>
      <c r="E157" s="120">
        <v>0</v>
      </c>
      <c r="F157" s="120">
        <v>0</v>
      </c>
      <c r="G157" s="120">
        <v>0</v>
      </c>
      <c r="H157" s="120">
        <v>0</v>
      </c>
      <c r="I157" s="128" t="s">
        <v>38</v>
      </c>
      <c r="J157" s="128" t="s">
        <v>38</v>
      </c>
      <c r="K157" s="128" t="s">
        <v>38</v>
      </c>
      <c r="L157" s="128" t="s">
        <v>38</v>
      </c>
      <c r="M157" s="128" t="s">
        <v>38</v>
      </c>
      <c r="N157" s="128" t="s">
        <v>38</v>
      </c>
      <c r="O157" s="92">
        <f t="shared" si="42"/>
        <v>0</v>
      </c>
      <c r="Q157" s="122"/>
      <c r="R157" s="123"/>
      <c r="S157" s="123"/>
      <c r="T157" s="123"/>
      <c r="U157" s="124"/>
      <c r="V157" s="123"/>
      <c r="W157" s="123"/>
      <c r="X157" s="124"/>
      <c r="Y157" s="123"/>
      <c r="AA157" s="123"/>
      <c r="AB157" s="123"/>
    </row>
    <row r="158" spans="1:28" x14ac:dyDescent="0.25">
      <c r="A158" s="131" t="s">
        <v>306</v>
      </c>
      <c r="B158" s="132" t="s">
        <v>307</v>
      </c>
      <c r="C158" s="133" t="s">
        <v>37</v>
      </c>
      <c r="D158" s="120">
        <v>0</v>
      </c>
      <c r="E158" s="120">
        <v>0</v>
      </c>
      <c r="F158" s="120">
        <v>0</v>
      </c>
      <c r="G158" s="120">
        <v>0</v>
      </c>
      <c r="H158" s="120">
        <v>0</v>
      </c>
      <c r="I158" s="128" t="s">
        <v>38</v>
      </c>
      <c r="J158" s="128" t="s">
        <v>38</v>
      </c>
      <c r="K158" s="128" t="s">
        <v>38</v>
      </c>
      <c r="L158" s="128" t="s">
        <v>38</v>
      </c>
      <c r="M158" s="128" t="s">
        <v>38</v>
      </c>
      <c r="N158" s="128" t="s">
        <v>38</v>
      </c>
      <c r="O158" s="92">
        <f t="shared" si="42"/>
        <v>0</v>
      </c>
      <c r="Q158" s="122"/>
      <c r="R158" s="123"/>
      <c r="S158" s="123"/>
      <c r="T158" s="123"/>
      <c r="U158" s="124"/>
      <c r="V158" s="123"/>
      <c r="W158" s="123"/>
      <c r="X158" s="124"/>
      <c r="Y158" s="123"/>
      <c r="AA158" s="123"/>
      <c r="AB158" s="123"/>
    </row>
    <row r="159" spans="1:28" x14ac:dyDescent="0.25">
      <c r="A159" s="131" t="s">
        <v>308</v>
      </c>
      <c r="B159" s="132" t="s">
        <v>242</v>
      </c>
      <c r="C159" s="133" t="s">
        <v>37</v>
      </c>
      <c r="D159" s="120">
        <v>0</v>
      </c>
      <c r="E159" s="120">
        <v>0</v>
      </c>
      <c r="F159" s="120">
        <v>0</v>
      </c>
      <c r="G159" s="120">
        <v>0</v>
      </c>
      <c r="H159" s="120">
        <v>0</v>
      </c>
      <c r="I159" s="128" t="s">
        <v>38</v>
      </c>
      <c r="J159" s="128" t="s">
        <v>38</v>
      </c>
      <c r="K159" s="128" t="s">
        <v>38</v>
      </c>
      <c r="L159" s="128" t="s">
        <v>38</v>
      </c>
      <c r="M159" s="128" t="s">
        <v>38</v>
      </c>
      <c r="N159" s="128" t="s">
        <v>38</v>
      </c>
      <c r="O159" s="92">
        <f t="shared" si="42"/>
        <v>0</v>
      </c>
      <c r="Q159" s="122"/>
      <c r="R159" s="123"/>
      <c r="S159" s="123"/>
      <c r="T159" s="123"/>
      <c r="U159" s="124"/>
      <c r="V159" s="123"/>
      <c r="W159" s="123"/>
      <c r="X159" s="124"/>
      <c r="Y159" s="123"/>
      <c r="AA159" s="123"/>
      <c r="AB159" s="123"/>
    </row>
    <row r="160" spans="1:28" x14ac:dyDescent="0.25">
      <c r="A160" s="131" t="s">
        <v>309</v>
      </c>
      <c r="B160" s="132" t="s">
        <v>310</v>
      </c>
      <c r="C160" s="133" t="s">
        <v>37</v>
      </c>
      <c r="D160" s="120">
        <v>0</v>
      </c>
      <c r="E160" s="120">
        <v>0</v>
      </c>
      <c r="F160" s="120">
        <v>0</v>
      </c>
      <c r="G160" s="120">
        <v>0</v>
      </c>
      <c r="H160" s="120">
        <v>0</v>
      </c>
      <c r="I160" s="128" t="s">
        <v>38</v>
      </c>
      <c r="J160" s="128" t="s">
        <v>38</v>
      </c>
      <c r="K160" s="128" t="s">
        <v>38</v>
      </c>
      <c r="L160" s="128" t="s">
        <v>38</v>
      </c>
      <c r="M160" s="128" t="s">
        <v>38</v>
      </c>
      <c r="N160" s="128" t="s">
        <v>38</v>
      </c>
      <c r="O160" s="92">
        <f t="shared" si="42"/>
        <v>0</v>
      </c>
      <c r="Q160" s="122"/>
      <c r="R160" s="123"/>
      <c r="S160" s="123"/>
      <c r="T160" s="123"/>
      <c r="U160" s="124"/>
      <c r="V160" s="123"/>
      <c r="W160" s="123"/>
      <c r="X160" s="124"/>
      <c r="Y160" s="123"/>
      <c r="AA160" s="123"/>
      <c r="AB160" s="123"/>
    </row>
    <row r="161" spans="1:28" ht="31.5" x14ac:dyDescent="0.25">
      <c r="A161" s="131" t="s">
        <v>311</v>
      </c>
      <c r="B161" s="132" t="s">
        <v>312</v>
      </c>
      <c r="C161" s="133" t="s">
        <v>37</v>
      </c>
      <c r="D161" s="120">
        <v>0</v>
      </c>
      <c r="E161" s="120">
        <v>0</v>
      </c>
      <c r="F161" s="120">
        <v>0</v>
      </c>
      <c r="G161" s="120">
        <v>0</v>
      </c>
      <c r="H161" s="120">
        <v>0</v>
      </c>
      <c r="I161" s="128" t="s">
        <v>38</v>
      </c>
      <c r="J161" s="128" t="s">
        <v>38</v>
      </c>
      <c r="K161" s="128" t="s">
        <v>38</v>
      </c>
      <c r="L161" s="128" t="s">
        <v>38</v>
      </c>
      <c r="M161" s="128" t="s">
        <v>38</v>
      </c>
      <c r="N161" s="128" t="s">
        <v>38</v>
      </c>
      <c r="O161" s="92">
        <f t="shared" si="42"/>
        <v>0</v>
      </c>
      <c r="Q161" s="122"/>
      <c r="R161" s="123"/>
      <c r="S161" s="123"/>
      <c r="T161" s="123"/>
      <c r="U161" s="124"/>
      <c r="V161" s="123"/>
      <c r="W161" s="123"/>
      <c r="X161" s="124"/>
      <c r="Y161" s="123"/>
      <c r="AA161" s="123"/>
      <c r="AB161" s="123"/>
    </row>
    <row r="162" spans="1:28" x14ac:dyDescent="0.25">
      <c r="A162" s="131" t="s">
        <v>313</v>
      </c>
      <c r="B162" s="132" t="s">
        <v>314</v>
      </c>
      <c r="C162" s="133" t="s">
        <v>37</v>
      </c>
      <c r="D162" s="120">
        <v>0</v>
      </c>
      <c r="E162" s="120">
        <v>0</v>
      </c>
      <c r="F162" s="120">
        <v>0</v>
      </c>
      <c r="G162" s="120">
        <v>0</v>
      </c>
      <c r="H162" s="120">
        <v>0</v>
      </c>
      <c r="I162" s="128" t="s">
        <v>38</v>
      </c>
      <c r="J162" s="128" t="s">
        <v>38</v>
      </c>
      <c r="K162" s="128" t="s">
        <v>38</v>
      </c>
      <c r="L162" s="128" t="s">
        <v>38</v>
      </c>
      <c r="M162" s="128" t="s">
        <v>38</v>
      </c>
      <c r="N162" s="128" t="s">
        <v>38</v>
      </c>
      <c r="O162" s="92">
        <f t="shared" si="42"/>
        <v>0</v>
      </c>
      <c r="Q162" s="122"/>
      <c r="R162" s="123"/>
      <c r="S162" s="123"/>
      <c r="T162" s="123"/>
      <c r="U162" s="124"/>
      <c r="V162" s="123"/>
      <c r="W162" s="123"/>
      <c r="X162" s="124"/>
      <c r="Y162" s="123"/>
      <c r="AA162" s="123"/>
      <c r="AB162" s="123"/>
    </row>
    <row r="163" spans="1:28" x14ac:dyDescent="0.25">
      <c r="A163" s="131" t="s">
        <v>315</v>
      </c>
      <c r="B163" s="132" t="s">
        <v>316</v>
      </c>
      <c r="C163" s="133" t="s">
        <v>37</v>
      </c>
      <c r="D163" s="120">
        <v>0</v>
      </c>
      <c r="E163" s="120">
        <v>0</v>
      </c>
      <c r="F163" s="120">
        <v>0</v>
      </c>
      <c r="G163" s="120">
        <v>0</v>
      </c>
      <c r="H163" s="120">
        <v>0</v>
      </c>
      <c r="I163" s="128" t="s">
        <v>38</v>
      </c>
      <c r="J163" s="128" t="s">
        <v>38</v>
      </c>
      <c r="K163" s="128" t="s">
        <v>38</v>
      </c>
      <c r="L163" s="128" t="s">
        <v>38</v>
      </c>
      <c r="M163" s="128" t="s">
        <v>38</v>
      </c>
      <c r="N163" s="128" t="s">
        <v>38</v>
      </c>
      <c r="O163" s="92">
        <f t="shared" si="42"/>
        <v>0</v>
      </c>
      <c r="Q163" s="122"/>
      <c r="R163" s="123"/>
      <c r="S163" s="123"/>
      <c r="T163" s="123"/>
      <c r="U163" s="124"/>
      <c r="V163" s="123"/>
      <c r="W163" s="123"/>
      <c r="X163" s="124"/>
      <c r="Y163" s="123"/>
      <c r="AA163" s="123"/>
      <c r="AB163" s="123"/>
    </row>
    <row r="164" spans="1:28" ht="31.5" x14ac:dyDescent="0.25">
      <c r="A164" s="131" t="s">
        <v>317</v>
      </c>
      <c r="B164" s="132" t="s">
        <v>244</v>
      </c>
      <c r="C164" s="133" t="s">
        <v>37</v>
      </c>
      <c r="D164" s="120">
        <v>0</v>
      </c>
      <c r="E164" s="120">
        <v>0</v>
      </c>
      <c r="F164" s="120">
        <v>0</v>
      </c>
      <c r="G164" s="120">
        <v>0</v>
      </c>
      <c r="H164" s="120">
        <v>0</v>
      </c>
      <c r="I164" s="128" t="s">
        <v>38</v>
      </c>
      <c r="J164" s="128" t="s">
        <v>38</v>
      </c>
      <c r="K164" s="128" t="s">
        <v>38</v>
      </c>
      <c r="L164" s="128" t="s">
        <v>38</v>
      </c>
      <c r="M164" s="128" t="s">
        <v>38</v>
      </c>
      <c r="N164" s="128" t="s">
        <v>38</v>
      </c>
      <c r="O164" s="92">
        <f t="shared" si="42"/>
        <v>0</v>
      </c>
      <c r="Q164" s="122"/>
      <c r="R164" s="123"/>
      <c r="S164" s="123"/>
      <c r="T164" s="123"/>
      <c r="U164" s="124"/>
      <c r="V164" s="123"/>
      <c r="W164" s="123"/>
      <c r="X164" s="124"/>
      <c r="Y164" s="123"/>
      <c r="AA164" s="123"/>
      <c r="AB164" s="123"/>
    </row>
    <row r="165" spans="1:28" ht="31.5" x14ac:dyDescent="0.25">
      <c r="A165" s="131" t="s">
        <v>318</v>
      </c>
      <c r="B165" s="132" t="s">
        <v>319</v>
      </c>
      <c r="C165" s="133" t="s">
        <v>37</v>
      </c>
      <c r="D165" s="120">
        <v>0</v>
      </c>
      <c r="E165" s="120">
        <v>0</v>
      </c>
      <c r="F165" s="120">
        <v>0</v>
      </c>
      <c r="G165" s="120">
        <v>0</v>
      </c>
      <c r="H165" s="120">
        <v>0</v>
      </c>
      <c r="I165" s="128" t="s">
        <v>38</v>
      </c>
      <c r="J165" s="128" t="s">
        <v>38</v>
      </c>
      <c r="K165" s="128" t="s">
        <v>38</v>
      </c>
      <c r="L165" s="128" t="s">
        <v>38</v>
      </c>
      <c r="M165" s="128" t="s">
        <v>38</v>
      </c>
      <c r="N165" s="128" t="s">
        <v>38</v>
      </c>
      <c r="O165" s="92">
        <f t="shared" si="42"/>
        <v>0</v>
      </c>
      <c r="Q165" s="122"/>
      <c r="R165" s="123"/>
      <c r="S165" s="123"/>
      <c r="T165" s="123"/>
      <c r="U165" s="124"/>
      <c r="V165" s="123"/>
      <c r="W165" s="123"/>
      <c r="X165" s="124"/>
      <c r="Y165" s="123"/>
      <c r="AA165" s="123"/>
      <c r="AB165" s="123"/>
    </row>
    <row r="166" spans="1:28" x14ac:dyDescent="0.25">
      <c r="A166" s="131" t="s">
        <v>475</v>
      </c>
      <c r="B166" s="132" t="s">
        <v>476</v>
      </c>
      <c r="C166" s="133" t="s">
        <v>37</v>
      </c>
      <c r="D166" s="120">
        <v>0</v>
      </c>
      <c r="E166" s="120">
        <v>0</v>
      </c>
      <c r="F166" s="120">
        <v>0</v>
      </c>
      <c r="G166" s="120">
        <v>0</v>
      </c>
      <c r="H166" s="120">
        <v>0</v>
      </c>
      <c r="I166" s="128" t="s">
        <v>38</v>
      </c>
      <c r="J166" s="128" t="s">
        <v>38</v>
      </c>
      <c r="K166" s="128" t="s">
        <v>38</v>
      </c>
      <c r="L166" s="128" t="s">
        <v>38</v>
      </c>
      <c r="M166" s="128" t="s">
        <v>38</v>
      </c>
      <c r="N166" s="128" t="s">
        <v>38</v>
      </c>
      <c r="O166" s="92">
        <f t="shared" si="42"/>
        <v>0</v>
      </c>
      <c r="Q166" s="122"/>
      <c r="R166" s="123"/>
      <c r="S166" s="123"/>
      <c r="T166" s="123"/>
      <c r="U166" s="124"/>
      <c r="V166" s="123"/>
      <c r="W166" s="123"/>
      <c r="X166" s="124"/>
      <c r="Y166" s="123"/>
      <c r="AA166" s="123"/>
      <c r="AB166" s="123"/>
    </row>
    <row r="167" spans="1:28" ht="31.5" x14ac:dyDescent="0.25">
      <c r="A167" s="131" t="s">
        <v>320</v>
      </c>
      <c r="B167" s="132" t="s">
        <v>321</v>
      </c>
      <c r="C167" s="133" t="s">
        <v>37</v>
      </c>
      <c r="D167" s="120">
        <v>0</v>
      </c>
      <c r="E167" s="120">
        <v>0</v>
      </c>
      <c r="F167" s="120">
        <v>0</v>
      </c>
      <c r="G167" s="120">
        <v>0</v>
      </c>
      <c r="H167" s="120">
        <v>0</v>
      </c>
      <c r="I167" s="128" t="s">
        <v>38</v>
      </c>
      <c r="J167" s="128" t="s">
        <v>38</v>
      </c>
      <c r="K167" s="128" t="s">
        <v>38</v>
      </c>
      <c r="L167" s="128" t="s">
        <v>38</v>
      </c>
      <c r="M167" s="128" t="s">
        <v>38</v>
      </c>
      <c r="N167" s="128" t="s">
        <v>38</v>
      </c>
      <c r="O167" s="92">
        <f t="shared" si="42"/>
        <v>0</v>
      </c>
      <c r="Q167" s="122"/>
      <c r="R167" s="123"/>
      <c r="S167" s="123"/>
      <c r="T167" s="123"/>
      <c r="U167" s="124"/>
      <c r="V167" s="123"/>
      <c r="W167" s="123"/>
      <c r="X167" s="124"/>
      <c r="Y167" s="123"/>
      <c r="AA167" s="123"/>
      <c r="AB167" s="123"/>
    </row>
    <row r="168" spans="1:28" ht="31.5" x14ac:dyDescent="0.25">
      <c r="A168" s="131" t="s">
        <v>322</v>
      </c>
      <c r="B168" s="132" t="s">
        <v>323</v>
      </c>
      <c r="C168" s="133" t="s">
        <v>37</v>
      </c>
      <c r="D168" s="120">
        <v>0</v>
      </c>
      <c r="E168" s="120">
        <v>0</v>
      </c>
      <c r="F168" s="120">
        <v>0</v>
      </c>
      <c r="G168" s="120">
        <v>0</v>
      </c>
      <c r="H168" s="120">
        <v>0</v>
      </c>
      <c r="I168" s="128" t="s">
        <v>38</v>
      </c>
      <c r="J168" s="128" t="s">
        <v>38</v>
      </c>
      <c r="K168" s="128" t="s">
        <v>38</v>
      </c>
      <c r="L168" s="128" t="s">
        <v>38</v>
      </c>
      <c r="M168" s="128" t="s">
        <v>38</v>
      </c>
      <c r="N168" s="128" t="s">
        <v>38</v>
      </c>
      <c r="O168" s="92">
        <f t="shared" si="42"/>
        <v>0</v>
      </c>
      <c r="Q168" s="122"/>
      <c r="R168" s="123"/>
      <c r="S168" s="123"/>
      <c r="T168" s="123"/>
      <c r="U168" s="124"/>
      <c r="V168" s="123"/>
      <c r="W168" s="123"/>
      <c r="X168" s="124"/>
      <c r="Y168" s="123"/>
      <c r="AA168" s="123"/>
      <c r="AB168" s="123"/>
    </row>
    <row r="169" spans="1:28" x14ac:dyDescent="0.25">
      <c r="A169" s="131" t="s">
        <v>324</v>
      </c>
      <c r="B169" s="132" t="s">
        <v>325</v>
      </c>
      <c r="C169" s="133" t="s">
        <v>37</v>
      </c>
      <c r="D169" s="120">
        <v>0</v>
      </c>
      <c r="E169" s="120">
        <v>0</v>
      </c>
      <c r="F169" s="120">
        <v>0</v>
      </c>
      <c r="G169" s="120">
        <v>0</v>
      </c>
      <c r="H169" s="120">
        <v>0</v>
      </c>
      <c r="I169" s="128" t="s">
        <v>38</v>
      </c>
      <c r="J169" s="128" t="s">
        <v>38</v>
      </c>
      <c r="K169" s="128" t="s">
        <v>38</v>
      </c>
      <c r="L169" s="128" t="s">
        <v>38</v>
      </c>
      <c r="M169" s="128" t="s">
        <v>38</v>
      </c>
      <c r="N169" s="128" t="s">
        <v>38</v>
      </c>
      <c r="O169" s="92">
        <f t="shared" si="42"/>
        <v>0</v>
      </c>
      <c r="Q169" s="122"/>
      <c r="R169" s="123"/>
      <c r="S169" s="123"/>
      <c r="T169" s="123"/>
      <c r="U169" s="124"/>
      <c r="V169" s="123"/>
      <c r="W169" s="123"/>
      <c r="X169" s="124"/>
      <c r="Y169" s="123"/>
      <c r="AA169" s="123"/>
      <c r="AB169" s="123"/>
    </row>
    <row r="170" spans="1:28" x14ac:dyDescent="0.25">
      <c r="A170" s="131" t="s">
        <v>326</v>
      </c>
      <c r="B170" s="132" t="s">
        <v>327</v>
      </c>
      <c r="C170" s="133" t="s">
        <v>37</v>
      </c>
      <c r="D170" s="120">
        <v>0</v>
      </c>
      <c r="E170" s="120">
        <v>0</v>
      </c>
      <c r="F170" s="120">
        <v>0</v>
      </c>
      <c r="G170" s="120">
        <v>0</v>
      </c>
      <c r="H170" s="120">
        <v>0</v>
      </c>
      <c r="I170" s="128" t="s">
        <v>38</v>
      </c>
      <c r="J170" s="128" t="s">
        <v>38</v>
      </c>
      <c r="K170" s="128" t="s">
        <v>38</v>
      </c>
      <c r="L170" s="128" t="s">
        <v>38</v>
      </c>
      <c r="M170" s="128" t="s">
        <v>38</v>
      </c>
      <c r="N170" s="128" t="s">
        <v>38</v>
      </c>
      <c r="O170" s="92">
        <f t="shared" si="42"/>
        <v>0</v>
      </c>
      <c r="Q170" s="122"/>
      <c r="R170" s="123"/>
      <c r="S170" s="123"/>
      <c r="T170" s="123"/>
      <c r="U170" s="124"/>
      <c r="V170" s="123"/>
      <c r="W170" s="123"/>
      <c r="X170" s="124"/>
      <c r="Y170" s="123"/>
      <c r="AA170" s="123"/>
      <c r="AB170" s="123"/>
    </row>
    <row r="171" spans="1:28" x14ac:dyDescent="0.25">
      <c r="A171" s="131" t="s">
        <v>328</v>
      </c>
      <c r="B171" s="132" t="s">
        <v>329</v>
      </c>
      <c r="C171" s="133" t="s">
        <v>37</v>
      </c>
      <c r="D171" s="120">
        <v>0</v>
      </c>
      <c r="E171" s="120">
        <v>0</v>
      </c>
      <c r="F171" s="120">
        <v>0</v>
      </c>
      <c r="G171" s="120">
        <v>0</v>
      </c>
      <c r="H171" s="120">
        <v>0</v>
      </c>
      <c r="I171" s="128" t="s">
        <v>38</v>
      </c>
      <c r="J171" s="128" t="s">
        <v>38</v>
      </c>
      <c r="K171" s="128" t="s">
        <v>38</v>
      </c>
      <c r="L171" s="128" t="s">
        <v>38</v>
      </c>
      <c r="M171" s="128" t="s">
        <v>38</v>
      </c>
      <c r="N171" s="128" t="s">
        <v>38</v>
      </c>
      <c r="O171" s="92">
        <f t="shared" si="42"/>
        <v>0</v>
      </c>
      <c r="Q171" s="122"/>
      <c r="R171" s="123"/>
      <c r="S171" s="123"/>
      <c r="T171" s="123"/>
      <c r="U171" s="124"/>
      <c r="V171" s="123"/>
      <c r="W171" s="123"/>
      <c r="X171" s="124"/>
      <c r="Y171" s="123"/>
      <c r="AA171" s="123"/>
      <c r="AB171" s="123"/>
    </row>
    <row r="172" spans="1:28" x14ac:dyDescent="0.25">
      <c r="A172" s="131" t="s">
        <v>330</v>
      </c>
      <c r="B172" s="132" t="s">
        <v>331</v>
      </c>
      <c r="C172" s="133" t="s">
        <v>37</v>
      </c>
      <c r="D172" s="120">
        <v>0</v>
      </c>
      <c r="E172" s="120">
        <v>0</v>
      </c>
      <c r="F172" s="120">
        <v>0</v>
      </c>
      <c r="G172" s="120">
        <v>0</v>
      </c>
      <c r="H172" s="120">
        <v>0</v>
      </c>
      <c r="I172" s="128" t="s">
        <v>38</v>
      </c>
      <c r="J172" s="128" t="s">
        <v>38</v>
      </c>
      <c r="K172" s="128" t="s">
        <v>38</v>
      </c>
      <c r="L172" s="128" t="s">
        <v>38</v>
      </c>
      <c r="M172" s="128" t="s">
        <v>38</v>
      </c>
      <c r="N172" s="128" t="s">
        <v>38</v>
      </c>
      <c r="O172" s="92">
        <f t="shared" si="42"/>
        <v>0</v>
      </c>
      <c r="Q172" s="122"/>
      <c r="R172" s="123"/>
      <c r="S172" s="123"/>
      <c r="T172" s="123"/>
      <c r="U172" s="124"/>
      <c r="V172" s="123"/>
      <c r="W172" s="123"/>
      <c r="X172" s="124"/>
      <c r="Y172" s="123"/>
      <c r="AA172" s="123"/>
      <c r="AB172" s="123"/>
    </row>
    <row r="173" spans="1:28" x14ac:dyDescent="0.25">
      <c r="A173" s="131" t="s">
        <v>332</v>
      </c>
      <c r="B173" s="132" t="s">
        <v>333</v>
      </c>
      <c r="C173" s="133" t="s">
        <v>37</v>
      </c>
      <c r="D173" s="120">
        <v>0</v>
      </c>
      <c r="E173" s="120">
        <v>0</v>
      </c>
      <c r="F173" s="120">
        <v>0</v>
      </c>
      <c r="G173" s="120">
        <v>0</v>
      </c>
      <c r="H173" s="120">
        <v>0</v>
      </c>
      <c r="I173" s="128" t="s">
        <v>38</v>
      </c>
      <c r="J173" s="128" t="s">
        <v>38</v>
      </c>
      <c r="K173" s="128" t="s">
        <v>38</v>
      </c>
      <c r="L173" s="128" t="s">
        <v>38</v>
      </c>
      <c r="M173" s="128" t="s">
        <v>38</v>
      </c>
      <c r="N173" s="128" t="s">
        <v>38</v>
      </c>
      <c r="O173" s="92">
        <f t="shared" si="42"/>
        <v>0</v>
      </c>
      <c r="Q173" s="122"/>
      <c r="R173" s="123"/>
      <c r="S173" s="123"/>
      <c r="T173" s="123"/>
      <c r="U173" s="124"/>
      <c r="V173" s="123"/>
      <c r="W173" s="123"/>
      <c r="X173" s="124"/>
      <c r="Y173" s="123"/>
      <c r="AA173" s="123"/>
      <c r="AB173" s="123"/>
    </row>
    <row r="174" spans="1:28" ht="31.5" x14ac:dyDescent="0.25">
      <c r="A174" s="131" t="s">
        <v>334</v>
      </c>
      <c r="B174" s="132" t="s">
        <v>75</v>
      </c>
      <c r="C174" s="133" t="s">
        <v>37</v>
      </c>
      <c r="D174" s="120">
        <v>0</v>
      </c>
      <c r="E174" s="120">
        <v>0</v>
      </c>
      <c r="F174" s="120">
        <v>0</v>
      </c>
      <c r="G174" s="120">
        <v>0</v>
      </c>
      <c r="H174" s="120">
        <v>0</v>
      </c>
      <c r="I174" s="128" t="s">
        <v>38</v>
      </c>
      <c r="J174" s="128" t="s">
        <v>38</v>
      </c>
      <c r="K174" s="128" t="s">
        <v>38</v>
      </c>
      <c r="L174" s="128" t="s">
        <v>38</v>
      </c>
      <c r="M174" s="128" t="s">
        <v>38</v>
      </c>
      <c r="N174" s="128" t="s">
        <v>38</v>
      </c>
      <c r="O174" s="92">
        <f t="shared" si="42"/>
        <v>0</v>
      </c>
      <c r="Q174" s="122"/>
      <c r="R174" s="123"/>
      <c r="S174" s="123"/>
      <c r="T174" s="123"/>
      <c r="U174" s="124"/>
      <c r="V174" s="123"/>
      <c r="W174" s="123"/>
      <c r="X174" s="124"/>
      <c r="Y174" s="123"/>
      <c r="AA174" s="123"/>
      <c r="AB174" s="123"/>
    </row>
    <row r="175" spans="1:28" x14ac:dyDescent="0.25">
      <c r="A175" s="131" t="s">
        <v>335</v>
      </c>
      <c r="B175" s="132" t="s">
        <v>336</v>
      </c>
      <c r="C175" s="133" t="s">
        <v>37</v>
      </c>
      <c r="D175" s="120">
        <v>0</v>
      </c>
      <c r="E175" s="120">
        <v>0</v>
      </c>
      <c r="F175" s="120">
        <v>0</v>
      </c>
      <c r="G175" s="120">
        <v>0</v>
      </c>
      <c r="H175" s="120">
        <v>0</v>
      </c>
      <c r="I175" s="128" t="s">
        <v>38</v>
      </c>
      <c r="J175" s="128" t="s">
        <v>38</v>
      </c>
      <c r="K175" s="128" t="s">
        <v>38</v>
      </c>
      <c r="L175" s="128" t="s">
        <v>38</v>
      </c>
      <c r="M175" s="128" t="s">
        <v>38</v>
      </c>
      <c r="N175" s="128" t="s">
        <v>38</v>
      </c>
      <c r="O175" s="92">
        <f t="shared" si="42"/>
        <v>0</v>
      </c>
      <c r="Q175" s="122"/>
      <c r="R175" s="123"/>
      <c r="S175" s="123"/>
      <c r="T175" s="123"/>
      <c r="U175" s="124"/>
      <c r="V175" s="123"/>
      <c r="W175" s="123"/>
      <c r="X175" s="124"/>
      <c r="Y175" s="123"/>
      <c r="AA175" s="123"/>
      <c r="AB175" s="123"/>
    </row>
    <row r="176" spans="1:28" ht="31.5" x14ac:dyDescent="0.25">
      <c r="A176" s="131" t="s">
        <v>337</v>
      </c>
      <c r="B176" s="132" t="s">
        <v>338</v>
      </c>
      <c r="C176" s="133" t="s">
        <v>37</v>
      </c>
      <c r="D176" s="120">
        <v>0</v>
      </c>
      <c r="E176" s="120">
        <v>0</v>
      </c>
      <c r="F176" s="120">
        <v>0</v>
      </c>
      <c r="G176" s="120">
        <v>0</v>
      </c>
      <c r="H176" s="120">
        <v>0</v>
      </c>
      <c r="I176" s="128" t="s">
        <v>38</v>
      </c>
      <c r="J176" s="128" t="s">
        <v>38</v>
      </c>
      <c r="K176" s="128" t="s">
        <v>38</v>
      </c>
      <c r="L176" s="128" t="s">
        <v>38</v>
      </c>
      <c r="M176" s="128" t="s">
        <v>38</v>
      </c>
      <c r="N176" s="128" t="s">
        <v>38</v>
      </c>
      <c r="O176" s="92">
        <f t="shared" ref="O176:O201" si="43">+SUM(I176:N176)/2</f>
        <v>0</v>
      </c>
      <c r="Q176" s="122"/>
      <c r="R176" s="123"/>
      <c r="S176" s="123"/>
      <c r="T176" s="123"/>
      <c r="U176" s="124"/>
      <c r="V176" s="123"/>
      <c r="W176" s="123"/>
      <c r="X176" s="124"/>
      <c r="Y176" s="123"/>
      <c r="AA176" s="123"/>
      <c r="AB176" s="123"/>
    </row>
    <row r="177" spans="1:28" x14ac:dyDescent="0.25">
      <c r="A177" s="131" t="s">
        <v>339</v>
      </c>
      <c r="B177" s="132" t="s">
        <v>340</v>
      </c>
      <c r="C177" s="133" t="s">
        <v>37</v>
      </c>
      <c r="D177" s="120">
        <v>0</v>
      </c>
      <c r="E177" s="120">
        <v>0</v>
      </c>
      <c r="F177" s="120">
        <v>0</v>
      </c>
      <c r="G177" s="120">
        <v>0</v>
      </c>
      <c r="H177" s="120">
        <v>0</v>
      </c>
      <c r="I177" s="128" t="s">
        <v>38</v>
      </c>
      <c r="J177" s="128" t="s">
        <v>38</v>
      </c>
      <c r="K177" s="128" t="s">
        <v>38</v>
      </c>
      <c r="L177" s="128" t="s">
        <v>38</v>
      </c>
      <c r="M177" s="128" t="s">
        <v>38</v>
      </c>
      <c r="N177" s="128" t="s">
        <v>38</v>
      </c>
      <c r="O177" s="92">
        <f t="shared" si="43"/>
        <v>0</v>
      </c>
      <c r="Q177" s="122"/>
      <c r="R177" s="123"/>
      <c r="S177" s="123"/>
      <c r="T177" s="123"/>
      <c r="U177" s="124"/>
      <c r="V177" s="123"/>
      <c r="W177" s="123"/>
      <c r="X177" s="124"/>
      <c r="Y177" s="123"/>
      <c r="AA177" s="123"/>
      <c r="AB177" s="123"/>
    </row>
    <row r="178" spans="1:28" x14ac:dyDescent="0.25">
      <c r="A178" s="131" t="s">
        <v>341</v>
      </c>
      <c r="B178" s="132" t="s">
        <v>342</v>
      </c>
      <c r="C178" s="133" t="s">
        <v>37</v>
      </c>
      <c r="D178" s="120">
        <v>0</v>
      </c>
      <c r="E178" s="120">
        <v>0</v>
      </c>
      <c r="F178" s="120">
        <v>0</v>
      </c>
      <c r="G178" s="120">
        <v>0</v>
      </c>
      <c r="H178" s="120">
        <v>0</v>
      </c>
      <c r="I178" s="128" t="s">
        <v>38</v>
      </c>
      <c r="J178" s="128" t="s">
        <v>38</v>
      </c>
      <c r="K178" s="128" t="s">
        <v>38</v>
      </c>
      <c r="L178" s="128" t="s">
        <v>38</v>
      </c>
      <c r="M178" s="128" t="s">
        <v>38</v>
      </c>
      <c r="N178" s="128" t="s">
        <v>38</v>
      </c>
      <c r="O178" s="92">
        <f t="shared" si="43"/>
        <v>0</v>
      </c>
      <c r="Q178" s="122"/>
      <c r="R178" s="123"/>
      <c r="S178" s="123"/>
      <c r="T178" s="123"/>
      <c r="U178" s="124"/>
      <c r="V178" s="123"/>
      <c r="W178" s="123"/>
      <c r="X178" s="124"/>
      <c r="Y178" s="123"/>
      <c r="AA178" s="123"/>
      <c r="AB178" s="123"/>
    </row>
    <row r="179" spans="1:28" ht="31.5" x14ac:dyDescent="0.25">
      <c r="A179" s="131" t="s">
        <v>343</v>
      </c>
      <c r="B179" s="132" t="s">
        <v>344</v>
      </c>
      <c r="C179" s="133" t="s">
        <v>37</v>
      </c>
      <c r="D179" s="120">
        <v>0</v>
      </c>
      <c r="E179" s="120">
        <v>0</v>
      </c>
      <c r="F179" s="120">
        <v>0</v>
      </c>
      <c r="G179" s="120">
        <v>0</v>
      </c>
      <c r="H179" s="120">
        <v>0</v>
      </c>
      <c r="I179" s="128" t="s">
        <v>38</v>
      </c>
      <c r="J179" s="128" t="s">
        <v>38</v>
      </c>
      <c r="K179" s="128" t="s">
        <v>38</v>
      </c>
      <c r="L179" s="128" t="s">
        <v>38</v>
      </c>
      <c r="M179" s="128" t="s">
        <v>38</v>
      </c>
      <c r="N179" s="128" t="s">
        <v>38</v>
      </c>
      <c r="O179" s="92">
        <f t="shared" si="43"/>
        <v>0</v>
      </c>
      <c r="P179" s="146"/>
      <c r="Q179" s="146"/>
      <c r="R179" s="147"/>
      <c r="S179" s="147"/>
      <c r="T179" s="147"/>
      <c r="U179" s="148"/>
      <c r="V179" s="147"/>
      <c r="W179" s="147"/>
      <c r="X179" s="148"/>
      <c r="Y179" s="147"/>
      <c r="Z179" s="119"/>
      <c r="AA179" s="147"/>
      <c r="AB179" s="147"/>
    </row>
    <row r="180" spans="1:28" x14ac:dyDescent="0.25">
      <c r="A180" s="131" t="s">
        <v>345</v>
      </c>
      <c r="B180" s="132" t="s">
        <v>242</v>
      </c>
      <c r="C180" s="133" t="s">
        <v>37</v>
      </c>
      <c r="D180" s="120">
        <v>0</v>
      </c>
      <c r="E180" s="120">
        <v>0</v>
      </c>
      <c r="F180" s="120">
        <v>0</v>
      </c>
      <c r="G180" s="120">
        <v>0</v>
      </c>
      <c r="H180" s="120">
        <v>0</v>
      </c>
      <c r="I180" s="128" t="s">
        <v>38</v>
      </c>
      <c r="J180" s="128" t="s">
        <v>38</v>
      </c>
      <c r="K180" s="128" t="s">
        <v>38</v>
      </c>
      <c r="L180" s="128" t="s">
        <v>38</v>
      </c>
      <c r="M180" s="128" t="s">
        <v>38</v>
      </c>
      <c r="N180" s="128" t="s">
        <v>38</v>
      </c>
      <c r="O180" s="92">
        <f t="shared" si="43"/>
        <v>0</v>
      </c>
      <c r="Q180" s="122"/>
      <c r="R180" s="123"/>
      <c r="S180" s="123"/>
      <c r="T180" s="123"/>
      <c r="U180" s="124"/>
      <c r="V180" s="123"/>
      <c r="W180" s="123"/>
      <c r="X180" s="124"/>
      <c r="Y180" s="123"/>
      <c r="AA180" s="123"/>
      <c r="AB180" s="123"/>
    </row>
    <row r="181" spans="1:28" x14ac:dyDescent="0.25">
      <c r="A181" s="131" t="s">
        <v>346</v>
      </c>
      <c r="B181" s="132" t="s">
        <v>347</v>
      </c>
      <c r="C181" s="133" t="s">
        <v>37</v>
      </c>
      <c r="D181" s="120">
        <v>0</v>
      </c>
      <c r="E181" s="120">
        <v>0</v>
      </c>
      <c r="F181" s="120">
        <v>0</v>
      </c>
      <c r="G181" s="120">
        <v>0</v>
      </c>
      <c r="H181" s="120">
        <v>0</v>
      </c>
      <c r="I181" s="128" t="s">
        <v>38</v>
      </c>
      <c r="J181" s="128" t="s">
        <v>38</v>
      </c>
      <c r="K181" s="128" t="s">
        <v>38</v>
      </c>
      <c r="L181" s="128" t="s">
        <v>38</v>
      </c>
      <c r="M181" s="128" t="s">
        <v>38</v>
      </c>
      <c r="N181" s="128" t="s">
        <v>38</v>
      </c>
      <c r="O181" s="92">
        <f t="shared" si="43"/>
        <v>0</v>
      </c>
      <c r="Q181" s="122"/>
      <c r="R181" s="123"/>
      <c r="S181" s="123"/>
      <c r="T181" s="123"/>
      <c r="U181" s="124"/>
      <c r="V181" s="123"/>
      <c r="W181" s="123"/>
      <c r="X181" s="124"/>
      <c r="Y181" s="123"/>
      <c r="AA181" s="123"/>
      <c r="AB181" s="123"/>
    </row>
    <row r="182" spans="1:28" x14ac:dyDescent="0.25">
      <c r="A182" s="131" t="s">
        <v>348</v>
      </c>
      <c r="B182" s="132" t="s">
        <v>349</v>
      </c>
      <c r="C182" s="133" t="s">
        <v>37</v>
      </c>
      <c r="D182" s="120">
        <v>0</v>
      </c>
      <c r="E182" s="120">
        <v>0</v>
      </c>
      <c r="F182" s="120">
        <v>0</v>
      </c>
      <c r="G182" s="120">
        <v>0</v>
      </c>
      <c r="H182" s="120">
        <v>0</v>
      </c>
      <c r="I182" s="128" t="s">
        <v>38</v>
      </c>
      <c r="J182" s="128" t="s">
        <v>38</v>
      </c>
      <c r="K182" s="128" t="s">
        <v>38</v>
      </c>
      <c r="L182" s="128" t="s">
        <v>38</v>
      </c>
      <c r="M182" s="128" t="s">
        <v>38</v>
      </c>
      <c r="N182" s="128" t="s">
        <v>38</v>
      </c>
      <c r="O182" s="92">
        <f t="shared" si="43"/>
        <v>0</v>
      </c>
      <c r="Q182" s="122"/>
      <c r="R182" s="123"/>
      <c r="S182" s="123"/>
      <c r="T182" s="123"/>
      <c r="U182" s="124"/>
      <c r="V182" s="123"/>
      <c r="W182" s="123"/>
      <c r="X182" s="124"/>
      <c r="Y182" s="123"/>
      <c r="AA182" s="123"/>
      <c r="AB182" s="123"/>
    </row>
    <row r="183" spans="1:28" x14ac:dyDescent="0.25">
      <c r="A183" s="131" t="s">
        <v>350</v>
      </c>
      <c r="B183" s="132" t="s">
        <v>351</v>
      </c>
      <c r="C183" s="133" t="s">
        <v>37</v>
      </c>
      <c r="D183" s="120">
        <v>0</v>
      </c>
      <c r="E183" s="120">
        <v>0</v>
      </c>
      <c r="F183" s="120">
        <v>0</v>
      </c>
      <c r="G183" s="120">
        <v>0</v>
      </c>
      <c r="H183" s="120">
        <v>0</v>
      </c>
      <c r="I183" s="128" t="s">
        <v>38</v>
      </c>
      <c r="J183" s="128" t="s">
        <v>38</v>
      </c>
      <c r="K183" s="128" t="s">
        <v>38</v>
      </c>
      <c r="L183" s="128" t="s">
        <v>38</v>
      </c>
      <c r="M183" s="128" t="s">
        <v>38</v>
      </c>
      <c r="N183" s="128" t="s">
        <v>38</v>
      </c>
      <c r="O183" s="92">
        <f t="shared" si="43"/>
        <v>0</v>
      </c>
      <c r="Q183" s="122"/>
      <c r="R183" s="123"/>
      <c r="S183" s="123"/>
      <c r="T183" s="123"/>
      <c r="U183" s="124"/>
      <c r="V183" s="123"/>
      <c r="W183" s="123"/>
      <c r="X183" s="124"/>
      <c r="Y183" s="123"/>
      <c r="AA183" s="123"/>
      <c r="AB183" s="123"/>
    </row>
    <row r="184" spans="1:28" x14ac:dyDescent="0.25">
      <c r="A184" s="131" t="s">
        <v>352</v>
      </c>
      <c r="B184" s="132" t="s">
        <v>353</v>
      </c>
      <c r="C184" s="133" t="s">
        <v>37</v>
      </c>
      <c r="D184" s="120">
        <v>0</v>
      </c>
      <c r="E184" s="120">
        <v>0</v>
      </c>
      <c r="F184" s="120">
        <v>0</v>
      </c>
      <c r="G184" s="120">
        <v>0</v>
      </c>
      <c r="H184" s="120">
        <v>0</v>
      </c>
      <c r="I184" s="128" t="s">
        <v>38</v>
      </c>
      <c r="J184" s="128" t="s">
        <v>38</v>
      </c>
      <c r="K184" s="128" t="s">
        <v>38</v>
      </c>
      <c r="L184" s="128" t="s">
        <v>38</v>
      </c>
      <c r="M184" s="128" t="s">
        <v>38</v>
      </c>
      <c r="N184" s="128" t="s">
        <v>38</v>
      </c>
      <c r="O184" s="92">
        <f t="shared" si="43"/>
        <v>0</v>
      </c>
      <c r="Q184" s="122"/>
      <c r="R184" s="123"/>
      <c r="S184" s="123"/>
      <c r="T184" s="123"/>
      <c r="U184" s="124"/>
      <c r="V184" s="123"/>
      <c r="W184" s="123"/>
      <c r="X184" s="124"/>
      <c r="Y184" s="123"/>
      <c r="AA184" s="123"/>
      <c r="AB184" s="123"/>
    </row>
    <row r="185" spans="1:28" ht="31.5" x14ac:dyDescent="0.25">
      <c r="A185" s="131" t="s">
        <v>354</v>
      </c>
      <c r="B185" s="132" t="s">
        <v>355</v>
      </c>
      <c r="C185" s="133" t="s">
        <v>37</v>
      </c>
      <c r="D185" s="120">
        <v>0</v>
      </c>
      <c r="E185" s="120">
        <v>0</v>
      </c>
      <c r="F185" s="120">
        <v>0</v>
      </c>
      <c r="G185" s="120">
        <v>0</v>
      </c>
      <c r="H185" s="120">
        <v>0</v>
      </c>
      <c r="I185" s="128" t="s">
        <v>38</v>
      </c>
      <c r="J185" s="128" t="s">
        <v>38</v>
      </c>
      <c r="K185" s="128" t="s">
        <v>38</v>
      </c>
      <c r="L185" s="128" t="s">
        <v>38</v>
      </c>
      <c r="M185" s="128" t="s">
        <v>38</v>
      </c>
      <c r="N185" s="128" t="s">
        <v>38</v>
      </c>
      <c r="O185" s="92">
        <f t="shared" si="43"/>
        <v>0</v>
      </c>
      <c r="Q185" s="122"/>
      <c r="R185" s="123"/>
      <c r="S185" s="123"/>
      <c r="T185" s="123"/>
      <c r="U185" s="124"/>
      <c r="V185" s="123"/>
      <c r="W185" s="123"/>
      <c r="X185" s="124"/>
      <c r="Y185" s="123"/>
      <c r="AA185" s="123"/>
      <c r="AB185" s="123"/>
    </row>
    <row r="186" spans="1:28" ht="31.5" x14ac:dyDescent="0.25">
      <c r="A186" s="131" t="s">
        <v>356</v>
      </c>
      <c r="B186" s="132" t="s">
        <v>244</v>
      </c>
      <c r="C186" s="133" t="s">
        <v>37</v>
      </c>
      <c r="D186" s="120">
        <v>0</v>
      </c>
      <c r="E186" s="120">
        <v>0</v>
      </c>
      <c r="F186" s="120">
        <v>0</v>
      </c>
      <c r="G186" s="120">
        <v>0</v>
      </c>
      <c r="H186" s="120">
        <v>0</v>
      </c>
      <c r="I186" s="128" t="s">
        <v>38</v>
      </c>
      <c r="J186" s="128" t="s">
        <v>38</v>
      </c>
      <c r="K186" s="128" t="s">
        <v>38</v>
      </c>
      <c r="L186" s="128" t="s">
        <v>38</v>
      </c>
      <c r="M186" s="128" t="s">
        <v>38</v>
      </c>
      <c r="N186" s="128" t="s">
        <v>38</v>
      </c>
      <c r="O186" s="92">
        <f t="shared" si="43"/>
        <v>0</v>
      </c>
      <c r="Q186" s="122"/>
      <c r="R186" s="123"/>
      <c r="S186" s="123"/>
      <c r="T186" s="123"/>
      <c r="U186" s="124"/>
      <c r="V186" s="123"/>
      <c r="W186" s="123"/>
      <c r="X186" s="124"/>
      <c r="Y186" s="123"/>
      <c r="AA186" s="123"/>
      <c r="AB186" s="123"/>
    </row>
    <row r="187" spans="1:28" ht="31.5" x14ac:dyDescent="0.25">
      <c r="A187" s="131" t="s">
        <v>357</v>
      </c>
      <c r="B187" s="132" t="s">
        <v>358</v>
      </c>
      <c r="C187" s="133" t="s">
        <v>37</v>
      </c>
      <c r="D187" s="120">
        <v>0</v>
      </c>
      <c r="E187" s="120">
        <v>0</v>
      </c>
      <c r="F187" s="120">
        <v>0</v>
      </c>
      <c r="G187" s="120">
        <v>0</v>
      </c>
      <c r="H187" s="120">
        <v>0</v>
      </c>
      <c r="I187" s="128" t="s">
        <v>38</v>
      </c>
      <c r="J187" s="128" t="s">
        <v>38</v>
      </c>
      <c r="K187" s="128" t="s">
        <v>38</v>
      </c>
      <c r="L187" s="128" t="s">
        <v>38</v>
      </c>
      <c r="M187" s="128" t="s">
        <v>38</v>
      </c>
      <c r="N187" s="128" t="s">
        <v>38</v>
      </c>
      <c r="O187" s="92">
        <f t="shared" si="43"/>
        <v>0</v>
      </c>
      <c r="Q187" s="122"/>
      <c r="R187" s="123"/>
      <c r="S187" s="123"/>
      <c r="T187" s="123"/>
      <c r="U187" s="124"/>
      <c r="V187" s="123"/>
      <c r="W187" s="123"/>
      <c r="X187" s="124"/>
      <c r="Y187" s="123"/>
      <c r="AA187" s="123"/>
      <c r="AB187" s="123"/>
    </row>
    <row r="188" spans="1:28" ht="31.5" x14ac:dyDescent="0.25">
      <c r="A188" s="131" t="s">
        <v>359</v>
      </c>
      <c r="B188" s="132" t="s">
        <v>360</v>
      </c>
      <c r="C188" s="133" t="s">
        <v>37</v>
      </c>
      <c r="D188" s="120">
        <v>0</v>
      </c>
      <c r="E188" s="120">
        <v>0</v>
      </c>
      <c r="F188" s="120">
        <v>0</v>
      </c>
      <c r="G188" s="120">
        <v>0</v>
      </c>
      <c r="H188" s="120">
        <v>0</v>
      </c>
      <c r="I188" s="128" t="s">
        <v>38</v>
      </c>
      <c r="J188" s="128" t="s">
        <v>38</v>
      </c>
      <c r="K188" s="128" t="s">
        <v>38</v>
      </c>
      <c r="L188" s="128" t="s">
        <v>38</v>
      </c>
      <c r="M188" s="128" t="s">
        <v>38</v>
      </c>
      <c r="N188" s="128" t="s">
        <v>38</v>
      </c>
      <c r="O188" s="92">
        <f t="shared" si="43"/>
        <v>0</v>
      </c>
      <c r="Q188" s="122"/>
      <c r="R188" s="123"/>
      <c r="S188" s="123"/>
      <c r="T188" s="123"/>
      <c r="U188" s="124"/>
      <c r="V188" s="123"/>
      <c r="W188" s="123"/>
      <c r="X188" s="124"/>
      <c r="Y188" s="123"/>
      <c r="AA188" s="123"/>
      <c r="AB188" s="123"/>
    </row>
    <row r="189" spans="1:28" x14ac:dyDescent="0.25">
      <c r="A189" s="131" t="s">
        <v>361</v>
      </c>
      <c r="B189" s="132" t="s">
        <v>362</v>
      </c>
      <c r="C189" s="133" t="s">
        <v>37</v>
      </c>
      <c r="D189" s="120">
        <v>0</v>
      </c>
      <c r="E189" s="120">
        <v>0</v>
      </c>
      <c r="F189" s="120">
        <v>0</v>
      </c>
      <c r="G189" s="120">
        <v>0</v>
      </c>
      <c r="H189" s="120">
        <v>0</v>
      </c>
      <c r="I189" s="128" t="s">
        <v>38</v>
      </c>
      <c r="J189" s="128" t="s">
        <v>38</v>
      </c>
      <c r="K189" s="128" t="s">
        <v>38</v>
      </c>
      <c r="L189" s="128" t="s">
        <v>38</v>
      </c>
      <c r="M189" s="128" t="s">
        <v>38</v>
      </c>
      <c r="N189" s="128" t="s">
        <v>38</v>
      </c>
      <c r="O189" s="92">
        <f t="shared" si="43"/>
        <v>0</v>
      </c>
      <c r="Q189" s="122"/>
      <c r="R189" s="123"/>
      <c r="S189" s="123"/>
      <c r="T189" s="123"/>
      <c r="U189" s="124"/>
      <c r="V189" s="123"/>
      <c r="W189" s="123"/>
      <c r="X189" s="124"/>
      <c r="Y189" s="123"/>
      <c r="AA189" s="123"/>
      <c r="AB189" s="123"/>
    </row>
    <row r="190" spans="1:28" x14ac:dyDescent="0.25">
      <c r="A190" s="131" t="s">
        <v>363</v>
      </c>
      <c r="B190" s="132" t="s">
        <v>364</v>
      </c>
      <c r="C190" s="133" t="s">
        <v>37</v>
      </c>
      <c r="D190" s="120">
        <v>0</v>
      </c>
      <c r="E190" s="120">
        <v>0</v>
      </c>
      <c r="F190" s="120">
        <v>0</v>
      </c>
      <c r="G190" s="120">
        <v>0</v>
      </c>
      <c r="H190" s="120">
        <v>0</v>
      </c>
      <c r="I190" s="128" t="s">
        <v>38</v>
      </c>
      <c r="J190" s="128" t="s">
        <v>38</v>
      </c>
      <c r="K190" s="128" t="s">
        <v>38</v>
      </c>
      <c r="L190" s="128" t="s">
        <v>38</v>
      </c>
      <c r="M190" s="128" t="s">
        <v>38</v>
      </c>
      <c r="N190" s="128" t="s">
        <v>38</v>
      </c>
      <c r="O190" s="92">
        <f t="shared" si="43"/>
        <v>0</v>
      </c>
      <c r="Q190" s="122"/>
      <c r="R190" s="123"/>
      <c r="S190" s="123"/>
      <c r="T190" s="123"/>
      <c r="U190" s="124"/>
      <c r="V190" s="123"/>
      <c r="W190" s="123"/>
      <c r="X190" s="124"/>
      <c r="Y190" s="123"/>
      <c r="AA190" s="123"/>
      <c r="AB190" s="123"/>
    </row>
    <row r="191" spans="1:28" x14ac:dyDescent="0.25">
      <c r="A191" s="131" t="s">
        <v>365</v>
      </c>
      <c r="B191" s="132" t="s">
        <v>366</v>
      </c>
      <c r="C191" s="133" t="s">
        <v>37</v>
      </c>
      <c r="D191" s="120">
        <v>0</v>
      </c>
      <c r="E191" s="120">
        <v>0</v>
      </c>
      <c r="F191" s="120">
        <v>0</v>
      </c>
      <c r="G191" s="120">
        <v>0</v>
      </c>
      <c r="H191" s="120">
        <v>0</v>
      </c>
      <c r="I191" s="128" t="s">
        <v>38</v>
      </c>
      <c r="J191" s="128" t="s">
        <v>38</v>
      </c>
      <c r="K191" s="128" t="s">
        <v>38</v>
      </c>
      <c r="L191" s="128" t="s">
        <v>38</v>
      </c>
      <c r="M191" s="128" t="s">
        <v>38</v>
      </c>
      <c r="N191" s="128" t="s">
        <v>38</v>
      </c>
      <c r="O191" s="92">
        <f t="shared" si="43"/>
        <v>0</v>
      </c>
      <c r="Q191" s="122"/>
      <c r="R191" s="123"/>
      <c r="S191" s="123"/>
      <c r="T191" s="123"/>
      <c r="U191" s="124"/>
      <c r="V191" s="123"/>
      <c r="W191" s="123"/>
      <c r="X191" s="124"/>
      <c r="Y191" s="123"/>
      <c r="AA191" s="123"/>
      <c r="AB191" s="123"/>
    </row>
    <row r="192" spans="1:28" ht="31.5" x14ac:dyDescent="0.25">
      <c r="A192" s="131" t="s">
        <v>367</v>
      </c>
      <c r="B192" s="132" t="s">
        <v>368</v>
      </c>
      <c r="C192" s="133" t="s">
        <v>37</v>
      </c>
      <c r="D192" s="120">
        <v>0</v>
      </c>
      <c r="E192" s="120">
        <v>0</v>
      </c>
      <c r="F192" s="120">
        <v>0</v>
      </c>
      <c r="G192" s="120">
        <v>0</v>
      </c>
      <c r="H192" s="120">
        <v>0</v>
      </c>
      <c r="I192" s="128" t="s">
        <v>38</v>
      </c>
      <c r="J192" s="128" t="s">
        <v>38</v>
      </c>
      <c r="K192" s="128" t="s">
        <v>38</v>
      </c>
      <c r="L192" s="128" t="s">
        <v>38</v>
      </c>
      <c r="M192" s="128" t="s">
        <v>38</v>
      </c>
      <c r="N192" s="128" t="s">
        <v>38</v>
      </c>
      <c r="O192" s="92">
        <f t="shared" si="43"/>
        <v>0</v>
      </c>
      <c r="Q192" s="122"/>
      <c r="R192" s="123"/>
      <c r="S192" s="123"/>
      <c r="T192" s="123"/>
      <c r="U192" s="124"/>
      <c r="V192" s="123"/>
      <c r="W192" s="123"/>
      <c r="X192" s="124"/>
      <c r="Y192" s="123"/>
      <c r="AA192" s="123"/>
      <c r="AB192" s="123"/>
    </row>
    <row r="193" spans="1:33" x14ac:dyDescent="0.25">
      <c r="A193" s="131" t="s">
        <v>369</v>
      </c>
      <c r="B193" s="132" t="s">
        <v>370</v>
      </c>
      <c r="C193" s="133" t="s">
        <v>37</v>
      </c>
      <c r="D193" s="120">
        <v>0</v>
      </c>
      <c r="E193" s="120">
        <v>0</v>
      </c>
      <c r="F193" s="120">
        <v>0</v>
      </c>
      <c r="G193" s="120">
        <v>0</v>
      </c>
      <c r="H193" s="120">
        <v>0</v>
      </c>
      <c r="I193" s="128" t="s">
        <v>38</v>
      </c>
      <c r="J193" s="128" t="s">
        <v>38</v>
      </c>
      <c r="K193" s="128" t="s">
        <v>38</v>
      </c>
      <c r="L193" s="128" t="s">
        <v>38</v>
      </c>
      <c r="M193" s="128" t="s">
        <v>38</v>
      </c>
      <c r="N193" s="128" t="s">
        <v>38</v>
      </c>
      <c r="O193" s="92">
        <f t="shared" si="43"/>
        <v>0</v>
      </c>
      <c r="Q193" s="122"/>
      <c r="R193" s="123"/>
      <c r="S193" s="123"/>
      <c r="T193" s="123"/>
      <c r="U193" s="124"/>
      <c r="V193" s="123"/>
      <c r="W193" s="123"/>
      <c r="X193" s="124"/>
      <c r="Y193" s="123"/>
      <c r="AA193" s="123"/>
      <c r="AB193" s="123"/>
    </row>
    <row r="194" spans="1:33" x14ac:dyDescent="0.25">
      <c r="A194" s="131" t="s">
        <v>371</v>
      </c>
      <c r="B194" s="132" t="s">
        <v>372</v>
      </c>
      <c r="C194" s="133" t="s">
        <v>37</v>
      </c>
      <c r="D194" s="120">
        <v>0</v>
      </c>
      <c r="E194" s="120">
        <v>0</v>
      </c>
      <c r="F194" s="120">
        <v>0</v>
      </c>
      <c r="G194" s="120">
        <v>0</v>
      </c>
      <c r="H194" s="120">
        <v>0</v>
      </c>
      <c r="I194" s="128" t="s">
        <v>38</v>
      </c>
      <c r="J194" s="128" t="s">
        <v>38</v>
      </c>
      <c r="K194" s="128" t="s">
        <v>38</v>
      </c>
      <c r="L194" s="128" t="s">
        <v>38</v>
      </c>
      <c r="M194" s="128" t="s">
        <v>38</v>
      </c>
      <c r="N194" s="128" t="s">
        <v>38</v>
      </c>
      <c r="O194" s="92">
        <f t="shared" si="43"/>
        <v>0</v>
      </c>
      <c r="Q194" s="122"/>
      <c r="R194" s="123"/>
      <c r="S194" s="123"/>
      <c r="T194" s="123"/>
      <c r="U194" s="124"/>
      <c r="V194" s="123"/>
      <c r="W194" s="123"/>
      <c r="X194" s="124"/>
      <c r="Y194" s="123"/>
      <c r="AA194" s="123"/>
      <c r="AB194" s="123"/>
    </row>
    <row r="195" spans="1:33" ht="31.5" x14ac:dyDescent="0.25">
      <c r="A195" s="131" t="s">
        <v>373</v>
      </c>
      <c r="B195" s="132" t="s">
        <v>374</v>
      </c>
      <c r="C195" s="133" t="s">
        <v>37</v>
      </c>
      <c r="D195" s="120">
        <v>0</v>
      </c>
      <c r="E195" s="120">
        <v>0</v>
      </c>
      <c r="F195" s="120">
        <v>0</v>
      </c>
      <c r="G195" s="120">
        <v>0</v>
      </c>
      <c r="H195" s="120">
        <v>0</v>
      </c>
      <c r="I195" s="128" t="s">
        <v>38</v>
      </c>
      <c r="J195" s="128" t="s">
        <v>38</v>
      </c>
      <c r="K195" s="128" t="s">
        <v>38</v>
      </c>
      <c r="L195" s="128" t="s">
        <v>38</v>
      </c>
      <c r="M195" s="128" t="s">
        <v>38</v>
      </c>
      <c r="N195" s="128" t="s">
        <v>38</v>
      </c>
      <c r="O195" s="92">
        <f t="shared" si="43"/>
        <v>0</v>
      </c>
      <c r="Q195" s="122"/>
      <c r="R195" s="123"/>
      <c r="S195" s="123"/>
      <c r="T195" s="123"/>
      <c r="U195" s="124"/>
      <c r="V195" s="123"/>
      <c r="W195" s="123"/>
      <c r="X195" s="124"/>
      <c r="Y195" s="123"/>
      <c r="AA195" s="123"/>
      <c r="AB195" s="123"/>
    </row>
    <row r="196" spans="1:33" x14ac:dyDescent="0.25">
      <c r="A196" s="131" t="s">
        <v>375</v>
      </c>
      <c r="B196" s="132" t="s">
        <v>376</v>
      </c>
      <c r="C196" s="133" t="s">
        <v>37</v>
      </c>
      <c r="D196" s="120">
        <v>0</v>
      </c>
      <c r="E196" s="120">
        <v>0</v>
      </c>
      <c r="F196" s="120">
        <v>0</v>
      </c>
      <c r="G196" s="120">
        <v>0</v>
      </c>
      <c r="H196" s="120">
        <v>0</v>
      </c>
      <c r="I196" s="128" t="s">
        <v>38</v>
      </c>
      <c r="J196" s="128" t="s">
        <v>38</v>
      </c>
      <c r="K196" s="128" t="s">
        <v>38</v>
      </c>
      <c r="L196" s="128" t="s">
        <v>38</v>
      </c>
      <c r="M196" s="128" t="s">
        <v>38</v>
      </c>
      <c r="N196" s="128" t="s">
        <v>38</v>
      </c>
      <c r="O196" s="92">
        <f t="shared" si="43"/>
        <v>0</v>
      </c>
      <c r="Q196" s="122"/>
      <c r="R196" s="123"/>
      <c r="S196" s="123"/>
      <c r="T196" s="123"/>
      <c r="U196" s="124"/>
      <c r="V196" s="123"/>
      <c r="W196" s="123"/>
      <c r="X196" s="124"/>
      <c r="Y196" s="123"/>
      <c r="AA196" s="123"/>
      <c r="AB196" s="123"/>
    </row>
    <row r="197" spans="1:33" ht="31.5" x14ac:dyDescent="0.25">
      <c r="A197" s="131" t="s">
        <v>377</v>
      </c>
      <c r="B197" s="132" t="s">
        <v>75</v>
      </c>
      <c r="C197" s="133" t="s">
        <v>37</v>
      </c>
      <c r="D197" s="120">
        <v>0</v>
      </c>
      <c r="E197" s="120">
        <v>0</v>
      </c>
      <c r="F197" s="120">
        <v>0</v>
      </c>
      <c r="G197" s="120">
        <v>0</v>
      </c>
      <c r="H197" s="120">
        <v>0</v>
      </c>
      <c r="I197" s="128" t="s">
        <v>38</v>
      </c>
      <c r="J197" s="128" t="s">
        <v>38</v>
      </c>
      <c r="K197" s="128" t="s">
        <v>38</v>
      </c>
      <c r="L197" s="128" t="s">
        <v>38</v>
      </c>
      <c r="M197" s="128" t="s">
        <v>38</v>
      </c>
      <c r="N197" s="128" t="s">
        <v>38</v>
      </c>
      <c r="O197" s="92">
        <f t="shared" si="43"/>
        <v>0</v>
      </c>
      <c r="Q197" s="122"/>
      <c r="R197" s="123"/>
      <c r="S197" s="123"/>
      <c r="T197" s="123"/>
      <c r="U197" s="124"/>
      <c r="V197" s="123"/>
      <c r="W197" s="123"/>
      <c r="X197" s="124"/>
      <c r="Y197" s="123"/>
      <c r="AA197" s="123"/>
      <c r="AB197" s="123"/>
    </row>
    <row r="198" spans="1:33" x14ac:dyDescent="0.25">
      <c r="A198" s="131" t="s">
        <v>378</v>
      </c>
      <c r="B198" s="132" t="s">
        <v>258</v>
      </c>
      <c r="C198" s="133" t="s">
        <v>37</v>
      </c>
      <c r="D198" s="120">
        <v>0</v>
      </c>
      <c r="E198" s="120">
        <v>0</v>
      </c>
      <c r="F198" s="120">
        <v>0</v>
      </c>
      <c r="G198" s="120">
        <v>0</v>
      </c>
      <c r="H198" s="120">
        <v>0</v>
      </c>
      <c r="I198" s="128" t="s">
        <v>38</v>
      </c>
      <c r="J198" s="128" t="s">
        <v>38</v>
      </c>
      <c r="K198" s="128" t="s">
        <v>38</v>
      </c>
      <c r="L198" s="128" t="s">
        <v>38</v>
      </c>
      <c r="M198" s="128" t="s">
        <v>38</v>
      </c>
      <c r="N198" s="128" t="s">
        <v>38</v>
      </c>
      <c r="O198" s="92">
        <f t="shared" si="43"/>
        <v>0</v>
      </c>
      <c r="Q198" s="122"/>
      <c r="R198" s="123"/>
      <c r="S198" s="123"/>
      <c r="T198" s="123"/>
      <c r="U198" s="124"/>
      <c r="V198" s="123"/>
      <c r="W198" s="123"/>
      <c r="X198" s="124"/>
      <c r="Y198" s="123"/>
      <c r="AA198" s="123"/>
      <c r="AB198" s="123"/>
    </row>
    <row r="199" spans="1:33" x14ac:dyDescent="0.25">
      <c r="A199" s="131" t="s">
        <v>379</v>
      </c>
      <c r="B199" s="132" t="s">
        <v>477</v>
      </c>
      <c r="C199" s="133" t="s">
        <v>37</v>
      </c>
      <c r="D199" s="120">
        <v>0</v>
      </c>
      <c r="E199" s="120">
        <v>0</v>
      </c>
      <c r="F199" s="120">
        <v>0</v>
      </c>
      <c r="G199" s="120">
        <v>0</v>
      </c>
      <c r="H199" s="120">
        <v>0</v>
      </c>
      <c r="I199" s="121">
        <f>+SUM(I200:I201)</f>
        <v>0</v>
      </c>
      <c r="J199" s="121">
        <f t="shared" ref="J199:N199" si="44">+SUM(J200:J201)</f>
        <v>0</v>
      </c>
      <c r="K199" s="121">
        <f t="shared" si="44"/>
        <v>0</v>
      </c>
      <c r="L199" s="121">
        <f t="shared" si="44"/>
        <v>0</v>
      </c>
      <c r="M199" s="121">
        <f t="shared" si="44"/>
        <v>0</v>
      </c>
      <c r="N199" s="121">
        <f t="shared" si="44"/>
        <v>0</v>
      </c>
      <c r="O199" s="92">
        <f t="shared" si="43"/>
        <v>0</v>
      </c>
      <c r="Q199" s="122"/>
      <c r="R199" s="123"/>
      <c r="S199" s="123"/>
      <c r="T199" s="123"/>
      <c r="U199" s="124"/>
      <c r="V199" s="123"/>
      <c r="W199" s="123"/>
      <c r="X199" s="124"/>
      <c r="Y199" s="123"/>
      <c r="AA199" s="123"/>
      <c r="AB199" s="123"/>
    </row>
    <row r="200" spans="1:33" ht="54" customHeight="1" x14ac:dyDescent="0.25">
      <c r="A200" s="29" t="s">
        <v>380</v>
      </c>
      <c r="B200" s="30" t="s">
        <v>381</v>
      </c>
      <c r="C200" s="149" t="s">
        <v>382</v>
      </c>
      <c r="D200" s="120">
        <v>0</v>
      </c>
      <c r="E200" s="120">
        <v>0</v>
      </c>
      <c r="F200" s="120">
        <v>0</v>
      </c>
      <c r="G200" s="120">
        <v>0</v>
      </c>
      <c r="H200" s="120">
        <v>0</v>
      </c>
      <c r="I200" s="130" t="s">
        <v>38</v>
      </c>
      <c r="J200" s="130" t="s">
        <v>38</v>
      </c>
      <c r="K200" s="130" t="s">
        <v>38</v>
      </c>
      <c r="L200" s="130" t="s">
        <v>38</v>
      </c>
      <c r="M200" s="130" t="s">
        <v>38</v>
      </c>
      <c r="N200" s="130" t="s">
        <v>38</v>
      </c>
      <c r="O200" s="92">
        <f t="shared" si="43"/>
        <v>0</v>
      </c>
    </row>
    <row r="201" spans="1:33" s="97" customFormat="1" x14ac:dyDescent="0.25">
      <c r="A201" s="29" t="s">
        <v>383</v>
      </c>
      <c r="B201" s="30" t="s">
        <v>384</v>
      </c>
      <c r="C201" s="149" t="s">
        <v>385</v>
      </c>
      <c r="D201" s="120">
        <v>0</v>
      </c>
      <c r="E201" s="120">
        <v>0</v>
      </c>
      <c r="F201" s="120">
        <v>0</v>
      </c>
      <c r="G201" s="120">
        <v>0</v>
      </c>
      <c r="H201" s="120">
        <v>0</v>
      </c>
      <c r="I201" s="130" t="s">
        <v>38</v>
      </c>
      <c r="J201" s="130" t="s">
        <v>38</v>
      </c>
      <c r="K201" s="130" t="s">
        <v>38</v>
      </c>
      <c r="L201" s="130" t="s">
        <v>38</v>
      </c>
      <c r="M201" s="130" t="s">
        <v>38</v>
      </c>
      <c r="N201" s="130" t="s">
        <v>38</v>
      </c>
      <c r="O201" s="92">
        <f t="shared" si="43"/>
        <v>0</v>
      </c>
      <c r="Q201" s="98"/>
      <c r="R201" s="99"/>
      <c r="S201" s="99"/>
      <c r="T201" s="99"/>
      <c r="U201" s="99"/>
      <c r="V201" s="99"/>
      <c r="W201" s="99"/>
      <c r="X201" s="99"/>
      <c r="Y201" s="99"/>
      <c r="Z201" s="99"/>
      <c r="AA201" s="99"/>
      <c r="AB201" s="99"/>
      <c r="AC201" s="92"/>
      <c r="AD201" s="92"/>
      <c r="AE201" s="92"/>
      <c r="AF201" s="92"/>
      <c r="AG201" s="92"/>
    </row>
    <row r="202" spans="1:33" s="97" customFormat="1" x14ac:dyDescent="0.25">
      <c r="A202" s="92"/>
      <c r="B202" s="92"/>
      <c r="C202" s="93"/>
      <c r="D202" s="92"/>
      <c r="E202" s="92"/>
      <c r="F202" s="92"/>
      <c r="G202" s="92"/>
      <c r="H202" s="92"/>
      <c r="I202" s="96"/>
      <c r="J202" s="96"/>
      <c r="K202" s="96"/>
      <c r="L202" s="96"/>
      <c r="M202" s="96"/>
      <c r="N202" s="96"/>
      <c r="O202" s="92"/>
      <c r="Q202" s="98"/>
      <c r="R202" s="99"/>
      <c r="S202" s="99"/>
      <c r="T202" s="99"/>
      <c r="U202" s="99"/>
      <c r="V202" s="99"/>
      <c r="W202" s="99"/>
      <c r="X202" s="99"/>
      <c r="Y202" s="99"/>
      <c r="Z202" s="99"/>
      <c r="AA202" s="99"/>
      <c r="AB202" s="99"/>
      <c r="AC202" s="92"/>
      <c r="AD202" s="92"/>
      <c r="AE202" s="92"/>
      <c r="AF202" s="92"/>
      <c r="AG202" s="92"/>
    </row>
    <row r="203" spans="1:33" s="97" customFormat="1" x14ac:dyDescent="0.25">
      <c r="A203" s="92"/>
      <c r="B203" s="92"/>
      <c r="C203" s="93"/>
      <c r="D203" s="92"/>
      <c r="E203" s="92"/>
      <c r="F203" s="92"/>
      <c r="G203" s="92"/>
      <c r="H203" s="92"/>
      <c r="I203" s="96"/>
      <c r="J203" s="96"/>
      <c r="K203" s="96"/>
      <c r="L203" s="96"/>
      <c r="M203" s="96"/>
      <c r="N203" s="96"/>
      <c r="O203" s="92"/>
      <c r="Q203" s="98"/>
      <c r="R203" s="99"/>
      <c r="S203" s="99"/>
      <c r="T203" s="99"/>
      <c r="U203" s="99"/>
      <c r="V203" s="99"/>
      <c r="W203" s="99"/>
      <c r="X203" s="99"/>
      <c r="Y203" s="99"/>
      <c r="Z203" s="99"/>
      <c r="AA203" s="99"/>
      <c r="AB203" s="99"/>
      <c r="AC203" s="92"/>
      <c r="AD203" s="92"/>
      <c r="AE203" s="92"/>
      <c r="AF203" s="92"/>
      <c r="AG203" s="92"/>
    </row>
    <row r="204" spans="1:33" s="97" customFormat="1" x14ac:dyDescent="0.25">
      <c r="A204" s="92"/>
      <c r="B204" s="92"/>
      <c r="C204" s="93"/>
      <c r="D204" s="92"/>
      <c r="E204" s="92"/>
      <c r="F204" s="92"/>
      <c r="G204" s="92"/>
      <c r="H204" s="92"/>
      <c r="I204" s="96"/>
      <c r="J204" s="96"/>
      <c r="K204" s="96"/>
      <c r="L204" s="96"/>
      <c r="M204" s="96"/>
      <c r="N204" s="96"/>
      <c r="O204" s="92"/>
      <c r="Q204" s="98"/>
      <c r="R204" s="99"/>
      <c r="S204" s="99"/>
      <c r="T204" s="99"/>
      <c r="U204" s="99"/>
      <c r="V204" s="99"/>
      <c r="W204" s="99"/>
      <c r="X204" s="99"/>
      <c r="Y204" s="99"/>
      <c r="Z204" s="99"/>
      <c r="AA204" s="99"/>
      <c r="AB204" s="99"/>
      <c r="AC204" s="92"/>
      <c r="AD204" s="92"/>
      <c r="AE204" s="92"/>
      <c r="AF204" s="92"/>
      <c r="AG204" s="92"/>
    </row>
    <row r="205" spans="1:33" s="97" customFormat="1" x14ac:dyDescent="0.25">
      <c r="A205" s="92"/>
      <c r="B205" s="92"/>
      <c r="C205" s="93"/>
      <c r="D205" s="92"/>
      <c r="E205" s="92"/>
      <c r="F205" s="92"/>
      <c r="G205" s="92"/>
      <c r="H205" s="92"/>
      <c r="I205" s="96"/>
      <c r="J205" s="96"/>
      <c r="K205" s="96"/>
      <c r="L205" s="96"/>
      <c r="M205" s="96"/>
      <c r="N205" s="96"/>
      <c r="O205" s="92"/>
      <c r="Q205" s="98"/>
      <c r="R205" s="99"/>
      <c r="S205" s="99"/>
      <c r="T205" s="99"/>
      <c r="U205" s="99"/>
      <c r="V205" s="99"/>
      <c r="W205" s="99"/>
      <c r="X205" s="99"/>
      <c r="Y205" s="99"/>
      <c r="Z205" s="99"/>
      <c r="AA205" s="99"/>
      <c r="AB205" s="99"/>
      <c r="AC205" s="92"/>
      <c r="AD205" s="92"/>
      <c r="AE205" s="92"/>
      <c r="AF205" s="92"/>
      <c r="AG205" s="92"/>
    </row>
    <row r="206" spans="1:33" s="97" customFormat="1" x14ac:dyDescent="0.25">
      <c r="A206" s="92"/>
      <c r="B206" s="92"/>
      <c r="C206" s="93"/>
      <c r="D206" s="92"/>
      <c r="E206" s="92"/>
      <c r="F206" s="92"/>
      <c r="G206" s="92"/>
      <c r="H206" s="92"/>
      <c r="I206" s="96"/>
      <c r="J206" s="96"/>
      <c r="K206" s="96"/>
      <c r="L206" s="96"/>
      <c r="M206" s="96"/>
      <c r="N206" s="96"/>
      <c r="O206" s="92"/>
      <c r="Q206" s="98"/>
      <c r="R206" s="99"/>
      <c r="S206" s="99"/>
      <c r="T206" s="99"/>
      <c r="U206" s="99"/>
      <c r="V206" s="99"/>
      <c r="W206" s="99"/>
      <c r="X206" s="99"/>
      <c r="Y206" s="99"/>
      <c r="Z206" s="99"/>
      <c r="AA206" s="99"/>
      <c r="AB206" s="99"/>
      <c r="AC206" s="92"/>
      <c r="AD206" s="92"/>
      <c r="AE206" s="92"/>
      <c r="AF206" s="92"/>
      <c r="AG206" s="92"/>
    </row>
    <row r="207" spans="1:33" s="97" customFormat="1" x14ac:dyDescent="0.25">
      <c r="A207" s="92"/>
      <c r="B207" s="92"/>
      <c r="C207" s="93"/>
      <c r="D207" s="92"/>
      <c r="E207" s="92"/>
      <c r="F207" s="92"/>
      <c r="G207" s="92"/>
      <c r="H207" s="92"/>
      <c r="I207" s="96"/>
      <c r="J207" s="96"/>
      <c r="K207" s="96"/>
      <c r="L207" s="96"/>
      <c r="M207" s="96"/>
      <c r="N207" s="96"/>
      <c r="O207" s="92"/>
      <c r="Q207" s="98"/>
      <c r="R207" s="99"/>
      <c r="S207" s="99"/>
      <c r="T207" s="99"/>
      <c r="U207" s="99"/>
      <c r="V207" s="99"/>
      <c r="W207" s="99"/>
      <c r="X207" s="99"/>
      <c r="Y207" s="99"/>
      <c r="Z207" s="99"/>
      <c r="AA207" s="99"/>
      <c r="AB207" s="99"/>
      <c r="AC207" s="92"/>
      <c r="AD207" s="92"/>
      <c r="AE207" s="92"/>
      <c r="AF207" s="92"/>
      <c r="AG207" s="92"/>
    </row>
    <row r="208" spans="1:33" s="97" customFormat="1" x14ac:dyDescent="0.25">
      <c r="A208" s="92"/>
      <c r="B208" s="92"/>
      <c r="C208" s="93"/>
      <c r="D208" s="92"/>
      <c r="E208" s="92"/>
      <c r="F208" s="92"/>
      <c r="G208" s="92"/>
      <c r="H208" s="92"/>
      <c r="I208" s="96"/>
      <c r="J208" s="96"/>
      <c r="K208" s="96"/>
      <c r="L208" s="96"/>
      <c r="M208" s="96"/>
      <c r="N208" s="96"/>
      <c r="O208" s="92"/>
      <c r="Q208" s="98"/>
      <c r="R208" s="99"/>
      <c r="S208" s="99"/>
      <c r="T208" s="99"/>
      <c r="U208" s="99"/>
      <c r="V208" s="99"/>
      <c r="W208" s="99"/>
      <c r="X208" s="99"/>
      <c r="Y208" s="99"/>
      <c r="Z208" s="99"/>
      <c r="AA208" s="99"/>
      <c r="AB208" s="99"/>
      <c r="AC208" s="92"/>
      <c r="AD208" s="92"/>
      <c r="AE208" s="92"/>
      <c r="AF208" s="92"/>
      <c r="AG208" s="92"/>
    </row>
    <row r="209" spans="1:33" s="97" customFormat="1" x14ac:dyDescent="0.25">
      <c r="A209" s="92"/>
      <c r="B209" s="92"/>
      <c r="C209" s="93"/>
      <c r="D209" s="92"/>
      <c r="E209" s="92"/>
      <c r="F209" s="92"/>
      <c r="G209" s="92"/>
      <c r="H209" s="92"/>
      <c r="I209" s="96"/>
      <c r="J209" s="96"/>
      <c r="K209" s="96"/>
      <c r="L209" s="96"/>
      <c r="M209" s="96"/>
      <c r="N209" s="96"/>
      <c r="O209" s="92"/>
      <c r="Q209" s="98"/>
      <c r="R209" s="99"/>
      <c r="S209" s="99"/>
      <c r="T209" s="99"/>
      <c r="U209" s="99"/>
      <c r="V209" s="99"/>
      <c r="W209" s="99"/>
      <c r="X209" s="99"/>
      <c r="Y209" s="99"/>
      <c r="Z209" s="99"/>
      <c r="AA209" s="99"/>
      <c r="AB209" s="99"/>
      <c r="AC209" s="92"/>
      <c r="AD209" s="92"/>
      <c r="AE209" s="92"/>
      <c r="AF209" s="92"/>
      <c r="AG209" s="92"/>
    </row>
    <row r="210" spans="1:33" s="97" customFormat="1" x14ac:dyDescent="0.25">
      <c r="A210" s="92"/>
      <c r="B210" s="92"/>
      <c r="C210" s="93"/>
      <c r="D210" s="92"/>
      <c r="E210" s="92"/>
      <c r="F210" s="92"/>
      <c r="G210" s="92"/>
      <c r="H210" s="92"/>
      <c r="I210" s="96"/>
      <c r="J210" s="96"/>
      <c r="K210" s="96"/>
      <c r="L210" s="96"/>
      <c r="M210" s="96"/>
      <c r="N210" s="96"/>
      <c r="O210" s="92"/>
      <c r="Q210" s="98"/>
      <c r="R210" s="99"/>
      <c r="S210" s="99"/>
      <c r="T210" s="99"/>
      <c r="U210" s="99"/>
      <c r="V210" s="99"/>
      <c r="W210" s="99"/>
      <c r="X210" s="99"/>
      <c r="Y210" s="99"/>
      <c r="Z210" s="99"/>
      <c r="AA210" s="99"/>
      <c r="AB210" s="99"/>
      <c r="AC210" s="92"/>
      <c r="AD210" s="92"/>
      <c r="AE210" s="92"/>
      <c r="AF210" s="92"/>
      <c r="AG210" s="92"/>
    </row>
    <row r="211" spans="1:33" ht="18.75" customHeight="1" x14ac:dyDescent="0.25"/>
    <row r="212" spans="1:33" ht="18.75" customHeight="1" x14ac:dyDescent="0.25"/>
    <row r="213" spans="1:33" ht="18.75" customHeight="1" x14ac:dyDescent="0.25"/>
    <row r="214" spans="1:33" ht="18.75" customHeight="1" x14ac:dyDescent="0.25"/>
    <row r="215" spans="1:33" ht="18.75" customHeight="1" x14ac:dyDescent="0.25"/>
    <row r="216" spans="1:33" ht="18.75" customHeight="1" x14ac:dyDescent="0.25"/>
    <row r="217" spans="1:33" ht="18.75" customHeight="1" x14ac:dyDescent="0.25"/>
    <row r="218" spans="1:33" ht="18.75" customHeight="1" x14ac:dyDescent="0.25"/>
    <row r="219" spans="1:33" ht="18.75" customHeight="1" x14ac:dyDescent="0.25"/>
    <row r="220" spans="1:33" ht="18.75" customHeight="1" x14ac:dyDescent="0.25"/>
    <row r="221" spans="1:33" ht="18.75" customHeight="1" x14ac:dyDescent="0.25"/>
    <row r="222" spans="1:33" ht="18.75" customHeight="1" x14ac:dyDescent="0.25"/>
    <row r="223" spans="1:33" ht="18.75" customHeight="1" x14ac:dyDescent="0.25"/>
    <row r="224" spans="1:33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</sheetData>
  <mergeCells count="12">
    <mergeCell ref="A4:N4"/>
    <mergeCell ref="A7:N7"/>
    <mergeCell ref="A8:N8"/>
    <mergeCell ref="A10:N10"/>
    <mergeCell ref="A11:A14"/>
    <mergeCell ref="B11:B14"/>
    <mergeCell ref="C11:C14"/>
    <mergeCell ref="D11:N11"/>
    <mergeCell ref="D12:F12"/>
    <mergeCell ref="G12:H12"/>
    <mergeCell ref="I12:K12"/>
    <mergeCell ref="L12:M12"/>
  </mergeCells>
  <conditionalFormatting sqref="B71">
    <cfRule type="duplicateValues" dxfId="100" priority="27" stopIfTrue="1"/>
  </conditionalFormatting>
  <conditionalFormatting sqref="B68">
    <cfRule type="duplicateValues" dxfId="99" priority="26" stopIfTrue="1"/>
  </conditionalFormatting>
  <conditionalFormatting sqref="B72:B96 B65:B67 B69:B70">
    <cfRule type="duplicateValues" dxfId="98" priority="28" stopIfTrue="1"/>
  </conditionalFormatting>
  <conditionalFormatting sqref="B62:B64">
    <cfRule type="duplicateValues" dxfId="97" priority="25" stopIfTrue="1"/>
  </conditionalFormatting>
  <conditionalFormatting sqref="B121">
    <cfRule type="duplicateValues" dxfId="96" priority="5" stopIfTrue="1"/>
  </conditionalFormatting>
  <conditionalFormatting sqref="B124:B125 B137">
    <cfRule type="duplicateValues" dxfId="95" priority="10" stopIfTrue="1"/>
  </conditionalFormatting>
  <conditionalFormatting sqref="B126:B127">
    <cfRule type="duplicateValues" dxfId="94" priority="9" stopIfTrue="1"/>
  </conditionalFormatting>
  <conditionalFormatting sqref="B121">
    <cfRule type="duplicateValues" dxfId="93" priority="8" stopIfTrue="1"/>
  </conditionalFormatting>
  <conditionalFormatting sqref="B119:B120">
    <cfRule type="duplicateValues" dxfId="92" priority="7" stopIfTrue="1"/>
  </conditionalFormatting>
  <conditionalFormatting sqref="B120">
    <cfRule type="duplicateValues" dxfId="91" priority="6" stopIfTrue="1"/>
  </conditionalFormatting>
  <conditionalFormatting sqref="C120">
    <cfRule type="duplicateValues" dxfId="90" priority="4" stopIfTrue="1"/>
  </conditionalFormatting>
  <conditionalFormatting sqref="B123">
    <cfRule type="duplicateValues" dxfId="89" priority="3" stopIfTrue="1"/>
  </conditionalFormatting>
  <conditionalFormatting sqref="B128:B136">
    <cfRule type="duplicateValues" dxfId="88" priority="2" stopIfTrue="1"/>
  </conditionalFormatting>
  <conditionalFormatting sqref="B138:B144">
    <cfRule type="duplicateValues" dxfId="87" priority="1" stopIfTrue="1"/>
  </conditionalFormatting>
  <pageMargins left="0.70866141732283472" right="0.70866141732283472" top="0.74803149606299213" bottom="0.74803149606299213" header="0.31496062992125984" footer="0.31496062992125984"/>
  <pageSetup paperSize="9" scale="19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50"/>
  <sheetViews>
    <sheetView topLeftCell="A116" zoomScale="55" zoomScaleNormal="55" workbookViewId="0">
      <selection activeCell="B10" sqref="B10:B13"/>
    </sheetView>
  </sheetViews>
  <sheetFormatPr defaultColWidth="9" defaultRowHeight="18.75" customHeight="1" zeroHeight="1" outlineLevelRow="1" x14ac:dyDescent="0.25"/>
  <cols>
    <col min="1" max="1" width="10.75" style="92" customWidth="1"/>
    <col min="2" max="2" width="89.75" style="92" customWidth="1"/>
    <col min="3" max="3" width="12.5" style="93" customWidth="1"/>
    <col min="4" max="8" width="24.25" style="92" customWidth="1"/>
    <col min="9" max="14" width="24.25" style="96" customWidth="1"/>
    <col min="15" max="15" width="12.375" style="92" customWidth="1"/>
    <col min="16" max="16" width="13.25" style="97" customWidth="1"/>
    <col min="17" max="17" width="13.25" style="98" customWidth="1"/>
    <col min="18" max="18" width="12.375" style="99" customWidth="1"/>
    <col min="19" max="20" width="9" style="99" customWidth="1"/>
    <col min="21" max="21" width="10.5" style="99" customWidth="1"/>
    <col min="22" max="23" width="10" style="99" customWidth="1"/>
    <col min="24" max="25" width="9" style="99" customWidth="1"/>
    <col min="26" max="26" width="12.75" style="99" customWidth="1"/>
    <col min="27" max="27" width="14" style="99" customWidth="1"/>
    <col min="28" max="28" width="12.625" style="99" customWidth="1"/>
    <col min="29" max="33" width="9" style="92" customWidth="1"/>
    <col min="34" max="16384" width="9" style="92"/>
  </cols>
  <sheetData>
    <row r="1" spans="1:28" outlineLevel="1" x14ac:dyDescent="0.25">
      <c r="D1" s="94"/>
      <c r="E1" s="95"/>
      <c r="F1" s="95"/>
      <c r="G1" s="95"/>
      <c r="H1" s="95"/>
      <c r="I1" s="95"/>
      <c r="J1" s="95"/>
      <c r="K1" s="95"/>
      <c r="L1" s="95"/>
      <c r="M1" s="95"/>
      <c r="N1" s="35" t="s">
        <v>641</v>
      </c>
    </row>
    <row r="2" spans="1:28" ht="18.75" customHeight="1" outlineLevel="1" x14ac:dyDescent="0.3">
      <c r="D2" s="94"/>
      <c r="E2" s="95"/>
      <c r="F2" s="95"/>
      <c r="G2" s="95"/>
      <c r="H2" s="95"/>
      <c r="I2" s="95"/>
      <c r="J2" s="95"/>
      <c r="K2" s="95"/>
      <c r="L2" s="95"/>
      <c r="M2" s="95"/>
      <c r="N2" s="36" t="s">
        <v>803</v>
      </c>
    </row>
    <row r="3" spans="1:28" outlineLevel="1" x14ac:dyDescent="0.25">
      <c r="D3" s="94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28" ht="15.75" customHeight="1" outlineLevel="1" x14ac:dyDescent="0.25">
      <c r="A4" s="334" t="s">
        <v>653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</row>
    <row r="5" spans="1:28" ht="15.75" customHeight="1" outlineLevel="1" x14ac:dyDescent="0.25">
      <c r="A5" s="172"/>
      <c r="B5" s="172"/>
      <c r="C5" s="180"/>
      <c r="D5" s="101"/>
      <c r="E5" s="175"/>
      <c r="F5" s="175"/>
      <c r="G5" s="175"/>
      <c r="H5" s="175"/>
      <c r="I5" s="175"/>
      <c r="J5" s="175"/>
      <c r="K5" s="175"/>
      <c r="L5" s="175"/>
      <c r="M5" s="175"/>
      <c r="N5" s="175"/>
    </row>
    <row r="6" spans="1:28" ht="21.75" customHeight="1" outlineLevel="1" x14ac:dyDescent="0.25">
      <c r="A6" s="45"/>
      <c r="B6" s="45"/>
      <c r="C6" s="180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28" ht="15.75" customHeight="1" outlineLevel="1" x14ac:dyDescent="0.25">
      <c r="A7" s="335" t="s">
        <v>418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</row>
    <row r="8" spans="1:28" outlineLevel="1" x14ac:dyDescent="0.25">
      <c r="A8" s="336" t="s">
        <v>391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</row>
    <row r="9" spans="1:28" ht="15.75" customHeight="1" outlineLevel="1" x14ac:dyDescent="0.3">
      <c r="A9" s="337"/>
      <c r="B9" s="337"/>
      <c r="C9" s="337"/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337"/>
      <c r="O9" s="52"/>
      <c r="P9" s="107"/>
      <c r="Q9" s="108"/>
    </row>
    <row r="10" spans="1:28" s="109" customFormat="1" ht="24" customHeight="1" outlineLevel="1" x14ac:dyDescent="0.25">
      <c r="A10" s="338" t="s">
        <v>3</v>
      </c>
      <c r="B10" s="338" t="s">
        <v>4</v>
      </c>
      <c r="C10" s="338" t="s">
        <v>394</v>
      </c>
      <c r="D10" s="341" t="s">
        <v>479</v>
      </c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P10" s="97"/>
      <c r="Q10" s="98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</row>
    <row r="11" spans="1:28" s="111" customFormat="1" ht="51.75" customHeight="1" x14ac:dyDescent="0.25">
      <c r="A11" s="339"/>
      <c r="B11" s="339"/>
      <c r="C11" s="339"/>
      <c r="D11" s="342" t="s">
        <v>421</v>
      </c>
      <c r="E11" s="342"/>
      <c r="F11" s="342"/>
      <c r="G11" s="342" t="s">
        <v>422</v>
      </c>
      <c r="H11" s="342"/>
      <c r="I11" s="343" t="s">
        <v>423</v>
      </c>
      <c r="J11" s="343"/>
      <c r="K11" s="343"/>
      <c r="L11" s="343" t="s">
        <v>424</v>
      </c>
      <c r="M11" s="343"/>
      <c r="N11" s="179" t="s">
        <v>425</v>
      </c>
      <c r="P11" s="97"/>
      <c r="Q11" s="98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</row>
    <row r="12" spans="1:28" s="99" customFormat="1" ht="195" x14ac:dyDescent="0.25">
      <c r="A12" s="339"/>
      <c r="B12" s="339"/>
      <c r="C12" s="339"/>
      <c r="D12" s="177" t="s">
        <v>426</v>
      </c>
      <c r="E12" s="177" t="s">
        <v>427</v>
      </c>
      <c r="F12" s="177" t="s">
        <v>428</v>
      </c>
      <c r="G12" s="177" t="s">
        <v>429</v>
      </c>
      <c r="H12" s="177" t="s">
        <v>430</v>
      </c>
      <c r="I12" s="176" t="s">
        <v>431</v>
      </c>
      <c r="J12" s="176" t="s">
        <v>432</v>
      </c>
      <c r="K12" s="176" t="s">
        <v>433</v>
      </c>
      <c r="L12" s="176" t="s">
        <v>434</v>
      </c>
      <c r="M12" s="176" t="s">
        <v>435</v>
      </c>
      <c r="N12" s="176" t="s">
        <v>436</v>
      </c>
      <c r="P12" s="112"/>
      <c r="Q12" s="113"/>
    </row>
    <row r="13" spans="1:28" s="111" customFormat="1" x14ac:dyDescent="0.25">
      <c r="A13" s="340"/>
      <c r="B13" s="340"/>
      <c r="C13" s="340"/>
      <c r="D13" s="114" t="s">
        <v>18</v>
      </c>
      <c r="E13" s="114" t="s">
        <v>18</v>
      </c>
      <c r="F13" s="114" t="s">
        <v>18</v>
      </c>
      <c r="G13" s="114" t="s">
        <v>18</v>
      </c>
      <c r="H13" s="114" t="s">
        <v>18</v>
      </c>
      <c r="I13" s="115" t="s">
        <v>18</v>
      </c>
      <c r="J13" s="115" t="s">
        <v>18</v>
      </c>
      <c r="K13" s="115" t="s">
        <v>18</v>
      </c>
      <c r="L13" s="115" t="s">
        <v>18</v>
      </c>
      <c r="M13" s="115" t="s">
        <v>18</v>
      </c>
      <c r="N13" s="115" t="s">
        <v>18</v>
      </c>
      <c r="P13" s="97"/>
      <c r="Q13" s="98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</row>
    <row r="14" spans="1:28" s="119" customFormat="1" x14ac:dyDescent="0.25">
      <c r="A14" s="21">
        <v>1</v>
      </c>
      <c r="B14" s="116">
        <v>2</v>
      </c>
      <c r="C14" s="21">
        <v>3</v>
      </c>
      <c r="D14" s="117" t="s">
        <v>437</v>
      </c>
      <c r="E14" s="117" t="s">
        <v>642</v>
      </c>
      <c r="F14" s="117" t="s">
        <v>643</v>
      </c>
      <c r="G14" s="117" t="s">
        <v>644</v>
      </c>
      <c r="H14" s="117" t="s">
        <v>645</v>
      </c>
      <c r="I14" s="118" t="s">
        <v>646</v>
      </c>
      <c r="J14" s="118" t="s">
        <v>647</v>
      </c>
      <c r="K14" s="118" t="s">
        <v>648</v>
      </c>
      <c r="L14" s="118" t="s">
        <v>649</v>
      </c>
      <c r="M14" s="118" t="s">
        <v>650</v>
      </c>
      <c r="N14" s="118" t="s">
        <v>651</v>
      </c>
      <c r="P14" s="97"/>
      <c r="Q14" s="98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</row>
    <row r="15" spans="1:28" x14ac:dyDescent="0.25">
      <c r="A15" s="12" t="s">
        <v>35</v>
      </c>
      <c r="B15" s="15" t="s">
        <v>36</v>
      </c>
      <c r="C15" s="14" t="s">
        <v>37</v>
      </c>
      <c r="D15" s="120">
        <v>0</v>
      </c>
      <c r="E15" s="120">
        <v>0</v>
      </c>
      <c r="F15" s="120">
        <v>0</v>
      </c>
      <c r="G15" s="120">
        <v>0</v>
      </c>
      <c r="H15" s="120">
        <v>0</v>
      </c>
      <c r="I15" s="121">
        <f t="shared" ref="I15" si="0">+I16</f>
        <v>0</v>
      </c>
      <c r="J15" s="121">
        <f t="shared" ref="J15" si="1">+J16</f>
        <v>0</v>
      </c>
      <c r="K15" s="121">
        <f t="shared" ref="K15" si="2">+K16</f>
        <v>70.780799999999999</v>
      </c>
      <c r="L15" s="121">
        <f t="shared" ref="L15" si="3">+L16</f>
        <v>0</v>
      </c>
      <c r="M15" s="121">
        <f t="shared" ref="M15:N15" si="4">+M16</f>
        <v>74.419510779799396</v>
      </c>
      <c r="N15" s="121">
        <f t="shared" si="4"/>
        <v>0</v>
      </c>
      <c r="O15" s="209">
        <f>+M15+K15</f>
        <v>145.20031077979939</v>
      </c>
      <c r="Q15" s="122"/>
      <c r="R15" s="123"/>
      <c r="S15" s="123"/>
      <c r="T15" s="123"/>
      <c r="U15" s="124"/>
      <c r="V15" s="123"/>
      <c r="W15" s="123"/>
      <c r="X15" s="124"/>
      <c r="Y15" s="123"/>
      <c r="AA15" s="123"/>
      <c r="AB15" s="123"/>
    </row>
    <row r="16" spans="1:28" ht="31.5" x14ac:dyDescent="0.25">
      <c r="A16" s="12" t="s">
        <v>39</v>
      </c>
      <c r="B16" s="15" t="s">
        <v>40</v>
      </c>
      <c r="C16" s="71" t="s">
        <v>37</v>
      </c>
      <c r="D16" s="120">
        <v>0</v>
      </c>
      <c r="E16" s="120">
        <v>0</v>
      </c>
      <c r="F16" s="120">
        <v>0</v>
      </c>
      <c r="G16" s="120">
        <v>0</v>
      </c>
      <c r="H16" s="120">
        <v>0</v>
      </c>
      <c r="I16" s="121">
        <f t="shared" ref="I16" si="5">+SUM(I17:I37)</f>
        <v>0</v>
      </c>
      <c r="J16" s="121">
        <f t="shared" ref="J16" si="6">+SUM(J17:J37)</f>
        <v>0</v>
      </c>
      <c r="K16" s="121">
        <f t="shared" ref="K16" si="7">+SUM(K17:K37)</f>
        <v>70.780799999999999</v>
      </c>
      <c r="L16" s="121">
        <f t="shared" ref="L16" si="8">+SUM(L17:L37)</f>
        <v>0</v>
      </c>
      <c r="M16" s="121">
        <f t="shared" ref="M16:N16" si="9">+SUM(M17:M37)</f>
        <v>74.419510779799396</v>
      </c>
      <c r="N16" s="121">
        <f t="shared" si="9"/>
        <v>0</v>
      </c>
      <c r="Q16" s="122"/>
      <c r="R16" s="123"/>
      <c r="S16" s="123"/>
      <c r="T16" s="123"/>
      <c r="U16" s="124"/>
      <c r="V16" s="123"/>
      <c r="W16" s="123"/>
      <c r="X16" s="124"/>
      <c r="Y16" s="123"/>
      <c r="AA16" s="123"/>
      <c r="AB16" s="123"/>
    </row>
    <row r="17" spans="1:28" x14ac:dyDescent="0.25">
      <c r="A17" s="12" t="s">
        <v>41</v>
      </c>
      <c r="B17" s="15" t="s">
        <v>42</v>
      </c>
      <c r="C17" s="71" t="s">
        <v>37</v>
      </c>
      <c r="D17" s="120">
        <v>0</v>
      </c>
      <c r="E17" s="120">
        <v>0</v>
      </c>
      <c r="F17" s="120">
        <v>0</v>
      </c>
      <c r="G17" s="120">
        <v>0</v>
      </c>
      <c r="H17" s="120">
        <v>0</v>
      </c>
      <c r="I17" s="120">
        <f t="shared" ref="I17" si="10">+SUM(I40)</f>
        <v>0</v>
      </c>
      <c r="J17" s="120">
        <f t="shared" ref="J17" si="11">+SUM(J40)</f>
        <v>0</v>
      </c>
      <c r="K17" s="120">
        <f t="shared" ref="K17" si="12">+SUM(K40)</f>
        <v>0</v>
      </c>
      <c r="L17" s="120">
        <f t="shared" ref="L17" si="13">+SUM(L40)</f>
        <v>0</v>
      </c>
      <c r="M17" s="120">
        <f t="shared" ref="M17:N17" si="14">+SUM(M40)</f>
        <v>0</v>
      </c>
      <c r="N17" s="120">
        <f t="shared" si="14"/>
        <v>0</v>
      </c>
      <c r="Q17" s="122"/>
      <c r="R17" s="123"/>
      <c r="S17" s="123"/>
      <c r="T17" s="123"/>
      <c r="U17" s="124"/>
      <c r="V17" s="123"/>
      <c r="W17" s="123"/>
      <c r="X17" s="124"/>
      <c r="Y17" s="123"/>
      <c r="AA17" s="123"/>
      <c r="AB17" s="123"/>
    </row>
    <row r="18" spans="1:28" x14ac:dyDescent="0.25">
      <c r="A18" s="12" t="s">
        <v>43</v>
      </c>
      <c r="B18" s="15" t="s">
        <v>44</v>
      </c>
      <c r="C18" s="71" t="s">
        <v>37</v>
      </c>
      <c r="D18" s="120">
        <v>0</v>
      </c>
      <c r="E18" s="120">
        <v>0</v>
      </c>
      <c r="F18" s="120">
        <v>0</v>
      </c>
      <c r="G18" s="120">
        <v>0</v>
      </c>
      <c r="H18" s="120">
        <v>0</v>
      </c>
      <c r="I18" s="121">
        <f t="shared" ref="I18" si="15">+SUM(I57)</f>
        <v>0</v>
      </c>
      <c r="J18" s="121">
        <f t="shared" ref="J18" si="16">+SUM(J57)</f>
        <v>0</v>
      </c>
      <c r="K18" s="121">
        <f t="shared" ref="K18" si="17">+SUM(K57)</f>
        <v>0</v>
      </c>
      <c r="L18" s="121">
        <f t="shared" ref="L18" si="18">+SUM(L57)</f>
        <v>0</v>
      </c>
      <c r="M18" s="121">
        <f t="shared" ref="M18:N18" si="19">+SUM(M57)</f>
        <v>62.683510779799398</v>
      </c>
      <c r="N18" s="121">
        <f t="shared" si="19"/>
        <v>0</v>
      </c>
      <c r="Q18" s="122"/>
      <c r="R18" s="123"/>
      <c r="S18" s="123"/>
      <c r="T18" s="123"/>
      <c r="U18" s="124"/>
      <c r="V18" s="123"/>
      <c r="W18" s="123"/>
      <c r="X18" s="124"/>
      <c r="Y18" s="123"/>
      <c r="AA18" s="123"/>
      <c r="AB18" s="123"/>
    </row>
    <row r="19" spans="1:28" ht="31.5" x14ac:dyDescent="0.25">
      <c r="A19" s="12" t="s">
        <v>45</v>
      </c>
      <c r="B19" s="15" t="s">
        <v>46</v>
      </c>
      <c r="C19" s="71" t="s">
        <v>37</v>
      </c>
      <c r="D19" s="120">
        <v>0</v>
      </c>
      <c r="E19" s="120">
        <v>0</v>
      </c>
      <c r="F19" s="120">
        <v>0</v>
      </c>
      <c r="G19" s="120">
        <v>0</v>
      </c>
      <c r="H19" s="120">
        <v>0</v>
      </c>
      <c r="I19" s="121">
        <f t="shared" ref="I19" si="20">+SUM(I111)</f>
        <v>0</v>
      </c>
      <c r="J19" s="121">
        <f t="shared" ref="J19" si="21">+SUM(J111)</f>
        <v>0</v>
      </c>
      <c r="K19" s="121">
        <f t="shared" ref="K19" si="22">+SUM(K111)</f>
        <v>0</v>
      </c>
      <c r="L19" s="121">
        <f t="shared" ref="L19" si="23">+SUM(L111)</f>
        <v>0</v>
      </c>
      <c r="M19" s="121">
        <f t="shared" ref="M19:N19" si="24">+SUM(M111)</f>
        <v>0</v>
      </c>
      <c r="N19" s="121">
        <f t="shared" si="24"/>
        <v>0</v>
      </c>
      <c r="Q19" s="122"/>
      <c r="R19" s="123"/>
      <c r="S19" s="123"/>
      <c r="T19" s="123"/>
      <c r="U19" s="124"/>
      <c r="V19" s="123"/>
      <c r="W19" s="123"/>
      <c r="X19" s="124"/>
      <c r="Y19" s="123"/>
      <c r="AA19" s="123"/>
      <c r="AB19" s="123"/>
    </row>
    <row r="20" spans="1:28" x14ac:dyDescent="0.25">
      <c r="A20" s="12" t="s">
        <v>47</v>
      </c>
      <c r="B20" s="15" t="s">
        <v>48</v>
      </c>
      <c r="C20" s="71" t="s">
        <v>37</v>
      </c>
      <c r="D20" s="120">
        <v>0</v>
      </c>
      <c r="E20" s="120">
        <v>0</v>
      </c>
      <c r="F20" s="120">
        <v>0</v>
      </c>
      <c r="G20" s="120">
        <v>0</v>
      </c>
      <c r="H20" s="120">
        <v>0</v>
      </c>
      <c r="I20" s="121" t="s">
        <v>38</v>
      </c>
      <c r="J20" s="121" t="s">
        <v>38</v>
      </c>
      <c r="K20" s="121" t="s">
        <v>38</v>
      </c>
      <c r="L20" s="121" t="s">
        <v>38</v>
      </c>
      <c r="M20" s="121" t="s">
        <v>38</v>
      </c>
      <c r="N20" s="121" t="s">
        <v>38</v>
      </c>
      <c r="Q20" s="122"/>
      <c r="R20" s="123"/>
      <c r="S20" s="123"/>
      <c r="T20" s="123"/>
      <c r="U20" s="124"/>
      <c r="V20" s="123"/>
      <c r="W20" s="123"/>
      <c r="X20" s="124"/>
      <c r="Y20" s="123"/>
      <c r="AA20" s="123"/>
      <c r="AB20" s="123"/>
    </row>
    <row r="21" spans="1:28" ht="31.5" x14ac:dyDescent="0.25">
      <c r="A21" s="12" t="s">
        <v>49</v>
      </c>
      <c r="B21" s="125" t="s">
        <v>50</v>
      </c>
      <c r="C21" s="71" t="s">
        <v>37</v>
      </c>
      <c r="D21" s="120">
        <v>0</v>
      </c>
      <c r="E21" s="120">
        <v>0</v>
      </c>
      <c r="F21" s="120">
        <v>0</v>
      </c>
      <c r="G21" s="120">
        <v>0</v>
      </c>
      <c r="H21" s="120">
        <v>0</v>
      </c>
      <c r="I21" s="121" t="s">
        <v>38</v>
      </c>
      <c r="J21" s="121" t="s">
        <v>38</v>
      </c>
      <c r="K21" s="121" t="s">
        <v>38</v>
      </c>
      <c r="L21" s="121" t="s">
        <v>38</v>
      </c>
      <c r="M21" s="121" t="s">
        <v>38</v>
      </c>
      <c r="N21" s="121" t="s">
        <v>38</v>
      </c>
      <c r="Q21" s="122"/>
      <c r="R21" s="123"/>
      <c r="S21" s="123"/>
      <c r="T21" s="123"/>
      <c r="U21" s="124"/>
      <c r="V21" s="123"/>
      <c r="W21" s="123"/>
      <c r="X21" s="124"/>
      <c r="Y21" s="123"/>
      <c r="AA21" s="123"/>
      <c r="AB21" s="123"/>
    </row>
    <row r="22" spans="1:28" x14ac:dyDescent="0.25">
      <c r="A22" s="12" t="s">
        <v>51</v>
      </c>
      <c r="B22" s="125" t="s">
        <v>52</v>
      </c>
      <c r="C22" s="71" t="s">
        <v>37</v>
      </c>
      <c r="D22" s="120">
        <v>0</v>
      </c>
      <c r="E22" s="120">
        <v>0</v>
      </c>
      <c r="F22" s="120">
        <v>0</v>
      </c>
      <c r="G22" s="120">
        <v>0</v>
      </c>
      <c r="H22" s="120">
        <v>0</v>
      </c>
      <c r="I22" s="121">
        <f t="shared" ref="I22:N22" si="25">+SUM(I116)</f>
        <v>0</v>
      </c>
      <c r="J22" s="121">
        <f t="shared" si="25"/>
        <v>0</v>
      </c>
      <c r="K22" s="121">
        <f t="shared" si="25"/>
        <v>70.780799999999999</v>
      </c>
      <c r="L22" s="121">
        <f t="shared" si="25"/>
        <v>0</v>
      </c>
      <c r="M22" s="121">
        <f t="shared" si="25"/>
        <v>11.736000000000001</v>
      </c>
      <c r="N22" s="121">
        <f t="shared" si="25"/>
        <v>0</v>
      </c>
      <c r="Q22" s="122"/>
      <c r="R22" s="123"/>
      <c r="S22" s="123"/>
      <c r="T22" s="123"/>
      <c r="U22" s="124"/>
      <c r="V22" s="123"/>
      <c r="W22" s="123"/>
      <c r="X22" s="124"/>
      <c r="Y22" s="123"/>
      <c r="AA22" s="123"/>
      <c r="AB22" s="123"/>
    </row>
    <row r="23" spans="1:28" ht="31.5" x14ac:dyDescent="0.25">
      <c r="A23" s="12" t="s">
        <v>53</v>
      </c>
      <c r="B23" s="15" t="s">
        <v>54</v>
      </c>
      <c r="C23" s="71" t="s">
        <v>37</v>
      </c>
      <c r="D23" s="120">
        <v>0</v>
      </c>
      <c r="E23" s="120">
        <v>0</v>
      </c>
      <c r="F23" s="120">
        <v>0</v>
      </c>
      <c r="G23" s="120">
        <v>0</v>
      </c>
      <c r="H23" s="120">
        <v>0</v>
      </c>
      <c r="I23" s="121" t="s">
        <v>38</v>
      </c>
      <c r="J23" s="121" t="s">
        <v>38</v>
      </c>
      <c r="K23" s="121" t="s">
        <v>38</v>
      </c>
      <c r="L23" s="121" t="s">
        <v>38</v>
      </c>
      <c r="M23" s="121" t="s">
        <v>38</v>
      </c>
      <c r="N23" s="121" t="s">
        <v>38</v>
      </c>
      <c r="Q23" s="122"/>
      <c r="R23" s="123"/>
      <c r="S23" s="123"/>
      <c r="T23" s="123"/>
      <c r="U23" s="124"/>
      <c r="V23" s="123"/>
      <c r="W23" s="123"/>
      <c r="X23" s="124"/>
      <c r="Y23" s="123"/>
      <c r="AA23" s="123"/>
      <c r="AB23" s="123"/>
    </row>
    <row r="24" spans="1:28" x14ac:dyDescent="0.25">
      <c r="A24" s="12" t="s">
        <v>55</v>
      </c>
      <c r="B24" s="125" t="s">
        <v>56</v>
      </c>
      <c r="C24" s="71" t="s">
        <v>37</v>
      </c>
      <c r="D24" s="120">
        <v>0</v>
      </c>
      <c r="E24" s="120">
        <v>0</v>
      </c>
      <c r="F24" s="120">
        <v>0</v>
      </c>
      <c r="G24" s="120">
        <v>0</v>
      </c>
      <c r="H24" s="120">
        <v>0</v>
      </c>
      <c r="I24" s="121" t="s">
        <v>38</v>
      </c>
      <c r="J24" s="121" t="s">
        <v>38</v>
      </c>
      <c r="K24" s="121" t="s">
        <v>38</v>
      </c>
      <c r="L24" s="121" t="s">
        <v>38</v>
      </c>
      <c r="M24" s="121" t="s">
        <v>38</v>
      </c>
      <c r="N24" s="121" t="s">
        <v>38</v>
      </c>
      <c r="Q24" s="122"/>
      <c r="R24" s="123"/>
      <c r="S24" s="123"/>
      <c r="T24" s="123"/>
      <c r="U24" s="124"/>
      <c r="V24" s="123"/>
      <c r="W24" s="123"/>
      <c r="X24" s="124"/>
      <c r="Y24" s="123"/>
      <c r="AA24" s="123"/>
      <c r="AB24" s="123"/>
    </row>
    <row r="25" spans="1:28" x14ac:dyDescent="0.25">
      <c r="A25" s="12" t="s">
        <v>57</v>
      </c>
      <c r="B25" s="15" t="s">
        <v>58</v>
      </c>
      <c r="C25" s="71" t="s">
        <v>37</v>
      </c>
      <c r="D25" s="120">
        <v>0</v>
      </c>
      <c r="E25" s="120">
        <v>0</v>
      </c>
      <c r="F25" s="120">
        <v>0</v>
      </c>
      <c r="G25" s="120">
        <v>0</v>
      </c>
      <c r="H25" s="120">
        <v>0</v>
      </c>
      <c r="I25" s="121" t="s">
        <v>38</v>
      </c>
      <c r="J25" s="121" t="s">
        <v>38</v>
      </c>
      <c r="K25" s="121" t="s">
        <v>38</v>
      </c>
      <c r="L25" s="121" t="s">
        <v>38</v>
      </c>
      <c r="M25" s="121" t="s">
        <v>38</v>
      </c>
      <c r="N25" s="121" t="s">
        <v>38</v>
      </c>
      <c r="Q25" s="122"/>
      <c r="R25" s="123"/>
      <c r="S25" s="123"/>
      <c r="T25" s="123"/>
      <c r="U25" s="124"/>
      <c r="V25" s="123"/>
      <c r="W25" s="123"/>
      <c r="X25" s="124"/>
      <c r="Y25" s="123"/>
      <c r="AA25" s="123"/>
      <c r="AB25" s="123"/>
    </row>
    <row r="26" spans="1:28" x14ac:dyDescent="0.25">
      <c r="A26" s="12" t="s">
        <v>59</v>
      </c>
      <c r="B26" s="15" t="s">
        <v>60</v>
      </c>
      <c r="C26" s="71" t="s">
        <v>37</v>
      </c>
      <c r="D26" s="120">
        <v>0</v>
      </c>
      <c r="E26" s="120">
        <v>0</v>
      </c>
      <c r="F26" s="120">
        <v>0</v>
      </c>
      <c r="G26" s="120">
        <v>0</v>
      </c>
      <c r="H26" s="120">
        <v>0</v>
      </c>
      <c r="I26" s="121" t="s">
        <v>38</v>
      </c>
      <c r="J26" s="121" t="s">
        <v>38</v>
      </c>
      <c r="K26" s="121" t="s">
        <v>38</v>
      </c>
      <c r="L26" s="121" t="s">
        <v>38</v>
      </c>
      <c r="M26" s="121" t="s">
        <v>38</v>
      </c>
      <c r="N26" s="121" t="s">
        <v>38</v>
      </c>
      <c r="Q26" s="122"/>
      <c r="R26" s="123"/>
      <c r="S26" s="123"/>
      <c r="T26" s="123"/>
      <c r="U26" s="124"/>
      <c r="V26" s="123"/>
      <c r="W26" s="123"/>
      <c r="X26" s="124"/>
      <c r="Y26" s="123"/>
      <c r="AA26" s="123"/>
      <c r="AB26" s="123"/>
    </row>
    <row r="27" spans="1:28" ht="31.5" x14ac:dyDescent="0.25">
      <c r="A27" s="12" t="s">
        <v>61</v>
      </c>
      <c r="B27" s="15" t="s">
        <v>62</v>
      </c>
      <c r="C27" s="71" t="s">
        <v>37</v>
      </c>
      <c r="D27" s="120">
        <v>0</v>
      </c>
      <c r="E27" s="120">
        <v>0</v>
      </c>
      <c r="F27" s="120">
        <v>0</v>
      </c>
      <c r="G27" s="120">
        <v>0</v>
      </c>
      <c r="H27" s="120">
        <v>0</v>
      </c>
      <c r="I27" s="121" t="s">
        <v>38</v>
      </c>
      <c r="J27" s="121" t="s">
        <v>38</v>
      </c>
      <c r="K27" s="121" t="s">
        <v>38</v>
      </c>
      <c r="L27" s="121" t="s">
        <v>38</v>
      </c>
      <c r="M27" s="121" t="s">
        <v>38</v>
      </c>
      <c r="N27" s="121" t="s">
        <v>38</v>
      </c>
      <c r="Q27" s="122"/>
      <c r="R27" s="123"/>
      <c r="S27" s="123"/>
      <c r="T27" s="123"/>
      <c r="U27" s="124"/>
      <c r="V27" s="123"/>
      <c r="W27" s="123"/>
      <c r="X27" s="124"/>
      <c r="Y27" s="123"/>
      <c r="AA27" s="123"/>
      <c r="AB27" s="123"/>
    </row>
    <row r="28" spans="1:28" x14ac:dyDescent="0.25">
      <c r="A28" s="12" t="s">
        <v>63</v>
      </c>
      <c r="B28" s="15" t="s">
        <v>64</v>
      </c>
      <c r="C28" s="71" t="s">
        <v>37</v>
      </c>
      <c r="D28" s="120">
        <v>0</v>
      </c>
      <c r="E28" s="120">
        <v>0</v>
      </c>
      <c r="F28" s="120">
        <v>0</v>
      </c>
      <c r="G28" s="120">
        <v>0</v>
      </c>
      <c r="H28" s="120">
        <v>0</v>
      </c>
      <c r="I28" s="121" t="s">
        <v>38</v>
      </c>
      <c r="J28" s="121" t="s">
        <v>38</v>
      </c>
      <c r="K28" s="121" t="s">
        <v>38</v>
      </c>
      <c r="L28" s="121" t="s">
        <v>38</v>
      </c>
      <c r="M28" s="121" t="s">
        <v>38</v>
      </c>
      <c r="N28" s="121" t="s">
        <v>38</v>
      </c>
      <c r="Q28" s="122"/>
      <c r="R28" s="123"/>
      <c r="S28" s="123"/>
      <c r="T28" s="123"/>
      <c r="U28" s="124"/>
      <c r="V28" s="123"/>
      <c r="W28" s="123"/>
      <c r="X28" s="124"/>
      <c r="Y28" s="123"/>
      <c r="AA28" s="123"/>
      <c r="AB28" s="123"/>
    </row>
    <row r="29" spans="1:28" ht="31.5" x14ac:dyDescent="0.25">
      <c r="A29" s="12" t="s">
        <v>65</v>
      </c>
      <c r="B29" s="15" t="s">
        <v>50</v>
      </c>
      <c r="C29" s="71" t="s">
        <v>37</v>
      </c>
      <c r="D29" s="120">
        <v>0</v>
      </c>
      <c r="E29" s="120">
        <v>0</v>
      </c>
      <c r="F29" s="120">
        <v>0</v>
      </c>
      <c r="G29" s="120">
        <v>0</v>
      </c>
      <c r="H29" s="120">
        <v>0</v>
      </c>
      <c r="I29" s="121" t="s">
        <v>38</v>
      </c>
      <c r="J29" s="121" t="s">
        <v>38</v>
      </c>
      <c r="K29" s="121" t="s">
        <v>38</v>
      </c>
      <c r="L29" s="121" t="s">
        <v>38</v>
      </c>
      <c r="M29" s="121" t="s">
        <v>38</v>
      </c>
      <c r="N29" s="121" t="s">
        <v>38</v>
      </c>
      <c r="Q29" s="122"/>
      <c r="R29" s="123"/>
      <c r="S29" s="123"/>
      <c r="T29" s="123"/>
      <c r="U29" s="124"/>
      <c r="V29" s="123"/>
      <c r="W29" s="123"/>
      <c r="X29" s="124"/>
      <c r="Y29" s="123"/>
      <c r="AA29" s="123"/>
      <c r="AB29" s="123"/>
    </row>
    <row r="30" spans="1:28" x14ac:dyDescent="0.25">
      <c r="A30" s="12" t="s">
        <v>66</v>
      </c>
      <c r="B30" s="15" t="s">
        <v>52</v>
      </c>
      <c r="C30" s="71" t="s">
        <v>37</v>
      </c>
      <c r="D30" s="120">
        <v>0</v>
      </c>
      <c r="E30" s="120">
        <v>0</v>
      </c>
      <c r="F30" s="120">
        <v>0</v>
      </c>
      <c r="G30" s="120">
        <v>0</v>
      </c>
      <c r="H30" s="120">
        <v>0</v>
      </c>
      <c r="I30" s="121" t="s">
        <v>38</v>
      </c>
      <c r="J30" s="121" t="s">
        <v>38</v>
      </c>
      <c r="K30" s="121" t="s">
        <v>38</v>
      </c>
      <c r="L30" s="121" t="s">
        <v>38</v>
      </c>
      <c r="M30" s="121" t="s">
        <v>38</v>
      </c>
      <c r="N30" s="121" t="s">
        <v>38</v>
      </c>
      <c r="Q30" s="122"/>
      <c r="R30" s="123"/>
      <c r="S30" s="123"/>
      <c r="T30" s="123"/>
      <c r="U30" s="124"/>
      <c r="V30" s="123"/>
      <c r="W30" s="123"/>
      <c r="X30" s="124"/>
      <c r="Y30" s="123"/>
      <c r="AA30" s="123"/>
      <c r="AB30" s="123"/>
    </row>
    <row r="31" spans="1:28" ht="47.25" x14ac:dyDescent="0.25">
      <c r="A31" s="12" t="s">
        <v>67</v>
      </c>
      <c r="B31" s="15" t="s">
        <v>68</v>
      </c>
      <c r="C31" s="71" t="s">
        <v>37</v>
      </c>
      <c r="D31" s="120">
        <v>0</v>
      </c>
      <c r="E31" s="120">
        <v>0</v>
      </c>
      <c r="F31" s="120">
        <v>0</v>
      </c>
      <c r="G31" s="120">
        <v>0</v>
      </c>
      <c r="H31" s="120">
        <v>0</v>
      </c>
      <c r="I31" s="121" t="s">
        <v>38</v>
      </c>
      <c r="J31" s="121" t="s">
        <v>38</v>
      </c>
      <c r="K31" s="121" t="s">
        <v>38</v>
      </c>
      <c r="L31" s="121" t="s">
        <v>38</v>
      </c>
      <c r="M31" s="121" t="s">
        <v>38</v>
      </c>
      <c r="N31" s="121" t="s">
        <v>38</v>
      </c>
      <c r="Q31" s="122"/>
      <c r="R31" s="123"/>
      <c r="S31" s="123"/>
      <c r="T31" s="123"/>
      <c r="U31" s="124"/>
      <c r="V31" s="123"/>
      <c r="W31" s="123"/>
      <c r="X31" s="124"/>
      <c r="Y31" s="123"/>
      <c r="AA31" s="123"/>
      <c r="AB31" s="123"/>
    </row>
    <row r="32" spans="1:28" x14ac:dyDescent="0.25">
      <c r="A32" s="12" t="s">
        <v>69</v>
      </c>
      <c r="B32" s="15" t="s">
        <v>58</v>
      </c>
      <c r="C32" s="71" t="s">
        <v>37</v>
      </c>
      <c r="D32" s="120">
        <v>0</v>
      </c>
      <c r="E32" s="120">
        <v>0</v>
      </c>
      <c r="F32" s="120">
        <v>0</v>
      </c>
      <c r="G32" s="120">
        <v>0</v>
      </c>
      <c r="H32" s="120">
        <v>0</v>
      </c>
      <c r="I32" s="121" t="s">
        <v>38</v>
      </c>
      <c r="J32" s="121" t="s">
        <v>38</v>
      </c>
      <c r="K32" s="121" t="s">
        <v>38</v>
      </c>
      <c r="L32" s="121" t="s">
        <v>38</v>
      </c>
      <c r="M32" s="121" t="s">
        <v>38</v>
      </c>
      <c r="N32" s="121" t="s">
        <v>38</v>
      </c>
      <c r="Q32" s="122"/>
      <c r="R32" s="123"/>
      <c r="S32" s="123"/>
      <c r="T32" s="123"/>
      <c r="U32" s="124"/>
      <c r="V32" s="123"/>
      <c r="W32" s="123"/>
      <c r="X32" s="124"/>
      <c r="Y32" s="123"/>
      <c r="AA32" s="123"/>
      <c r="AB32" s="123"/>
    </row>
    <row r="33" spans="1:28" x14ac:dyDescent="0.25">
      <c r="A33" s="12" t="s">
        <v>70</v>
      </c>
      <c r="B33" s="15" t="s">
        <v>71</v>
      </c>
      <c r="C33" s="71" t="s">
        <v>37</v>
      </c>
      <c r="D33" s="120">
        <v>0</v>
      </c>
      <c r="E33" s="120">
        <v>0</v>
      </c>
      <c r="F33" s="120">
        <v>0</v>
      </c>
      <c r="G33" s="120">
        <v>0</v>
      </c>
      <c r="H33" s="120">
        <v>0</v>
      </c>
      <c r="I33" s="121" t="s">
        <v>38</v>
      </c>
      <c r="J33" s="121" t="s">
        <v>38</v>
      </c>
      <c r="K33" s="121" t="s">
        <v>38</v>
      </c>
      <c r="L33" s="121" t="s">
        <v>38</v>
      </c>
      <c r="M33" s="121" t="s">
        <v>38</v>
      </c>
      <c r="N33" s="121" t="s">
        <v>38</v>
      </c>
      <c r="Q33" s="122"/>
      <c r="R33" s="123"/>
      <c r="S33" s="123"/>
      <c r="T33" s="123"/>
      <c r="U33" s="124"/>
      <c r="V33" s="123"/>
      <c r="W33" s="123"/>
      <c r="X33" s="124"/>
      <c r="Y33" s="123"/>
      <c r="AA33" s="123"/>
      <c r="AB33" s="123"/>
    </row>
    <row r="34" spans="1:28" x14ac:dyDescent="0.25">
      <c r="A34" s="12" t="s">
        <v>72</v>
      </c>
      <c r="B34" s="15" t="s">
        <v>73</v>
      </c>
      <c r="C34" s="71" t="s">
        <v>37</v>
      </c>
      <c r="D34" s="120">
        <v>0</v>
      </c>
      <c r="E34" s="120">
        <v>0</v>
      </c>
      <c r="F34" s="120">
        <v>0</v>
      </c>
      <c r="G34" s="120">
        <v>0</v>
      </c>
      <c r="H34" s="120">
        <v>0</v>
      </c>
      <c r="I34" s="121" t="s">
        <v>38</v>
      </c>
      <c r="J34" s="121" t="s">
        <v>38</v>
      </c>
      <c r="K34" s="121" t="s">
        <v>38</v>
      </c>
      <c r="L34" s="121" t="s">
        <v>38</v>
      </c>
      <c r="M34" s="121" t="s">
        <v>38</v>
      </c>
      <c r="N34" s="121" t="s">
        <v>38</v>
      </c>
      <c r="Q34" s="122"/>
      <c r="R34" s="123"/>
      <c r="S34" s="123"/>
      <c r="T34" s="123"/>
      <c r="U34" s="124"/>
      <c r="V34" s="123"/>
      <c r="W34" s="123"/>
      <c r="X34" s="124"/>
      <c r="Y34" s="123"/>
      <c r="AA34" s="123"/>
      <c r="AB34" s="123"/>
    </row>
    <row r="35" spans="1:28" ht="31.5" x14ac:dyDescent="0.25">
      <c r="A35" s="12" t="s">
        <v>74</v>
      </c>
      <c r="B35" s="15" t="s">
        <v>75</v>
      </c>
      <c r="C35" s="71" t="s">
        <v>37</v>
      </c>
      <c r="D35" s="120">
        <v>0</v>
      </c>
      <c r="E35" s="120">
        <v>0</v>
      </c>
      <c r="F35" s="120">
        <v>0</v>
      </c>
      <c r="G35" s="120">
        <v>0</v>
      </c>
      <c r="H35" s="120">
        <v>0</v>
      </c>
      <c r="I35" s="121" t="s">
        <v>38</v>
      </c>
      <c r="J35" s="121" t="s">
        <v>38</v>
      </c>
      <c r="K35" s="121" t="s">
        <v>38</v>
      </c>
      <c r="L35" s="121" t="s">
        <v>38</v>
      </c>
      <c r="M35" s="121" t="s">
        <v>38</v>
      </c>
      <c r="N35" s="121" t="s">
        <v>38</v>
      </c>
      <c r="Q35" s="122"/>
      <c r="R35" s="123"/>
      <c r="S35" s="123"/>
      <c r="T35" s="123"/>
      <c r="U35" s="124"/>
      <c r="V35" s="123"/>
      <c r="W35" s="123"/>
      <c r="X35" s="124"/>
      <c r="Y35" s="123"/>
      <c r="AA35" s="123"/>
      <c r="AB35" s="123"/>
    </row>
    <row r="36" spans="1:28" x14ac:dyDescent="0.25">
      <c r="A36" s="12" t="s">
        <v>76</v>
      </c>
      <c r="B36" s="15" t="s">
        <v>52</v>
      </c>
      <c r="C36" s="71" t="s">
        <v>37</v>
      </c>
      <c r="D36" s="120">
        <v>0</v>
      </c>
      <c r="E36" s="120">
        <v>0</v>
      </c>
      <c r="F36" s="120">
        <v>0</v>
      </c>
      <c r="G36" s="120">
        <v>0</v>
      </c>
      <c r="H36" s="120">
        <v>0</v>
      </c>
      <c r="I36" s="121" t="s">
        <v>38</v>
      </c>
      <c r="J36" s="121" t="s">
        <v>38</v>
      </c>
      <c r="K36" s="121" t="s">
        <v>38</v>
      </c>
      <c r="L36" s="121" t="s">
        <v>38</v>
      </c>
      <c r="M36" s="121" t="s">
        <v>38</v>
      </c>
      <c r="N36" s="121" t="s">
        <v>38</v>
      </c>
      <c r="Q36" s="122"/>
      <c r="R36" s="123"/>
      <c r="S36" s="123"/>
      <c r="T36" s="123"/>
      <c r="U36" s="124"/>
      <c r="V36" s="123"/>
      <c r="W36" s="123"/>
      <c r="X36" s="124"/>
      <c r="Y36" s="123"/>
      <c r="AA36" s="123"/>
      <c r="AB36" s="123"/>
    </row>
    <row r="37" spans="1:28" x14ac:dyDescent="0.25">
      <c r="A37" s="12" t="s">
        <v>77</v>
      </c>
      <c r="B37" s="15" t="s">
        <v>438</v>
      </c>
      <c r="C37" s="71" t="s">
        <v>37</v>
      </c>
      <c r="D37" s="120">
        <v>0</v>
      </c>
      <c r="E37" s="120">
        <v>0</v>
      </c>
      <c r="F37" s="120">
        <v>0</v>
      </c>
      <c r="G37" s="120">
        <v>0</v>
      </c>
      <c r="H37" s="120">
        <v>0</v>
      </c>
      <c r="I37" s="121">
        <f t="shared" ref="I37" si="26">+SUM(I201)</f>
        <v>0</v>
      </c>
      <c r="J37" s="121">
        <f t="shared" ref="J37" si="27">+SUM(J201)</f>
        <v>0</v>
      </c>
      <c r="K37" s="121">
        <f t="shared" ref="K37" si="28">+SUM(K201)</f>
        <v>0</v>
      </c>
      <c r="L37" s="121">
        <f t="shared" ref="L37" si="29">+SUM(L201)</f>
        <v>0</v>
      </c>
      <c r="M37" s="121">
        <f t="shared" ref="M37:N37" si="30">+SUM(M201)</f>
        <v>0</v>
      </c>
      <c r="N37" s="121">
        <f t="shared" si="30"/>
        <v>0</v>
      </c>
      <c r="Q37" s="122"/>
      <c r="R37" s="123"/>
      <c r="S37" s="123"/>
      <c r="T37" s="123"/>
      <c r="U37" s="124"/>
      <c r="V37" s="123"/>
      <c r="W37" s="123"/>
      <c r="X37" s="124"/>
      <c r="Y37" s="123"/>
      <c r="AA37" s="123"/>
      <c r="AB37" s="123"/>
    </row>
    <row r="38" spans="1:28" x14ac:dyDescent="0.25">
      <c r="A38" s="12" t="s">
        <v>78</v>
      </c>
      <c r="B38" s="18" t="s">
        <v>79</v>
      </c>
      <c r="C38" s="71" t="s">
        <v>37</v>
      </c>
      <c r="D38" s="120">
        <v>0</v>
      </c>
      <c r="E38" s="120">
        <v>0</v>
      </c>
      <c r="F38" s="120">
        <v>0</v>
      </c>
      <c r="G38" s="120">
        <v>0</v>
      </c>
      <c r="H38" s="120">
        <v>0</v>
      </c>
      <c r="I38" s="121">
        <f t="shared" ref="I38" si="31">+SUM(I39,I144,I176,I199)</f>
        <v>0</v>
      </c>
      <c r="J38" s="121">
        <f t="shared" ref="J38" si="32">+SUM(J39,J144,J176,J199)</f>
        <v>0</v>
      </c>
      <c r="K38" s="121">
        <f t="shared" ref="K38" si="33">+SUM(K39,K144,K176,K199)</f>
        <v>70.780799999999999</v>
      </c>
      <c r="L38" s="121">
        <f t="shared" ref="L38" si="34">+SUM(L39,L144,L176,L199)</f>
        <v>0</v>
      </c>
      <c r="M38" s="121">
        <f t="shared" ref="M38:N38" si="35">+SUM(M39,M144,M176,M199)</f>
        <v>74.419510779799396</v>
      </c>
      <c r="N38" s="121">
        <f t="shared" si="35"/>
        <v>0</v>
      </c>
      <c r="Q38" s="122"/>
      <c r="R38" s="123"/>
      <c r="S38" s="123"/>
      <c r="T38" s="123"/>
      <c r="U38" s="124"/>
      <c r="V38" s="123"/>
      <c r="W38" s="123"/>
      <c r="X38" s="124"/>
      <c r="Y38" s="123"/>
      <c r="AA38" s="123"/>
      <c r="AB38" s="123"/>
    </row>
    <row r="39" spans="1:28" ht="31.5" x14ac:dyDescent="0.25">
      <c r="A39" s="12" t="s">
        <v>80</v>
      </c>
      <c r="B39" s="126" t="s">
        <v>40</v>
      </c>
      <c r="C39" s="127" t="s">
        <v>37</v>
      </c>
      <c r="D39" s="120">
        <v>0</v>
      </c>
      <c r="E39" s="120">
        <v>0</v>
      </c>
      <c r="F39" s="120">
        <v>0</v>
      </c>
      <c r="G39" s="120">
        <v>0</v>
      </c>
      <c r="H39" s="120">
        <v>0</v>
      </c>
      <c r="I39" s="128">
        <f t="shared" ref="I39:N39" si="36">+SUM(I40,I57,I111,I116)</f>
        <v>0</v>
      </c>
      <c r="J39" s="128">
        <f t="shared" si="36"/>
        <v>0</v>
      </c>
      <c r="K39" s="128">
        <f t="shared" si="36"/>
        <v>70.780799999999999</v>
      </c>
      <c r="L39" s="128">
        <f t="shared" si="36"/>
        <v>0</v>
      </c>
      <c r="M39" s="128">
        <f t="shared" si="36"/>
        <v>74.419510779799396</v>
      </c>
      <c r="N39" s="128">
        <f t="shared" si="36"/>
        <v>0</v>
      </c>
      <c r="Q39" s="122"/>
      <c r="R39" s="123"/>
      <c r="S39" s="123"/>
      <c r="T39" s="123"/>
      <c r="U39" s="124"/>
      <c r="V39" s="123"/>
      <c r="W39" s="123"/>
      <c r="X39" s="124"/>
      <c r="Y39" s="123"/>
      <c r="AA39" s="123"/>
      <c r="AB39" s="123"/>
    </row>
    <row r="40" spans="1:28" x14ac:dyDescent="0.25">
      <c r="A40" s="12" t="s">
        <v>81</v>
      </c>
      <c r="B40" s="126" t="s">
        <v>82</v>
      </c>
      <c r="C40" s="71" t="s">
        <v>37</v>
      </c>
      <c r="D40" s="120">
        <v>0</v>
      </c>
      <c r="E40" s="120">
        <v>0</v>
      </c>
      <c r="F40" s="120">
        <v>0</v>
      </c>
      <c r="G40" s="120">
        <v>0</v>
      </c>
      <c r="H40" s="120">
        <v>0</v>
      </c>
      <c r="I40" s="128">
        <f t="shared" ref="I40" si="37">+SUM(I41)</f>
        <v>0</v>
      </c>
      <c r="J40" s="128">
        <f t="shared" ref="J40" si="38">+SUM(J41)</f>
        <v>0</v>
      </c>
      <c r="K40" s="128">
        <f t="shared" ref="K40" si="39">+SUM(K41)</f>
        <v>0</v>
      </c>
      <c r="L40" s="128">
        <f t="shared" ref="L40" si="40">+SUM(L41)</f>
        <v>0</v>
      </c>
      <c r="M40" s="128">
        <f t="shared" ref="M40:N40" si="41">+SUM(M41)</f>
        <v>0</v>
      </c>
      <c r="N40" s="128">
        <f t="shared" si="41"/>
        <v>0</v>
      </c>
      <c r="Q40" s="122"/>
      <c r="R40" s="123"/>
      <c r="S40" s="123"/>
      <c r="T40" s="123"/>
      <c r="U40" s="124"/>
      <c r="V40" s="123"/>
      <c r="W40" s="123"/>
      <c r="X40" s="124"/>
      <c r="Y40" s="123"/>
      <c r="AA40" s="123"/>
      <c r="AB40" s="123"/>
    </row>
    <row r="41" spans="1:28" ht="31.5" x14ac:dyDescent="0.25">
      <c r="A41" s="12" t="s">
        <v>83</v>
      </c>
      <c r="B41" s="19" t="s">
        <v>84</v>
      </c>
      <c r="C41" s="71" t="s">
        <v>37</v>
      </c>
      <c r="D41" s="129">
        <v>0</v>
      </c>
      <c r="E41" s="129">
        <v>0</v>
      </c>
      <c r="F41" s="129">
        <v>0</v>
      </c>
      <c r="G41" s="129">
        <v>0</v>
      </c>
      <c r="H41" s="129">
        <v>0</v>
      </c>
      <c r="I41" s="128">
        <f t="shared" ref="I41" si="42">+SUM(I42:I44)</f>
        <v>0</v>
      </c>
      <c r="J41" s="128">
        <f t="shared" ref="J41" si="43">+SUM(J42:J44)</f>
        <v>0</v>
      </c>
      <c r="K41" s="128">
        <f t="shared" ref="K41" si="44">+SUM(K42:K44)</f>
        <v>0</v>
      </c>
      <c r="L41" s="128">
        <f t="shared" ref="L41" si="45">+SUM(L42:L44)</f>
        <v>0</v>
      </c>
      <c r="M41" s="128">
        <f t="shared" ref="M41:N41" si="46">+SUM(M42:M44)</f>
        <v>0</v>
      </c>
      <c r="N41" s="128">
        <f t="shared" si="46"/>
        <v>0</v>
      </c>
      <c r="Q41" s="122"/>
      <c r="R41" s="123"/>
      <c r="S41" s="123"/>
      <c r="T41" s="123"/>
      <c r="U41" s="124"/>
      <c r="V41" s="123"/>
      <c r="W41" s="123"/>
      <c r="X41" s="124"/>
      <c r="Y41" s="123"/>
      <c r="AA41" s="123"/>
      <c r="AB41" s="123"/>
    </row>
    <row r="42" spans="1:28" ht="31.5" x14ac:dyDescent="0.25">
      <c r="A42" s="12" t="s">
        <v>85</v>
      </c>
      <c r="B42" s="19" t="s">
        <v>86</v>
      </c>
      <c r="C42" s="71" t="s">
        <v>37</v>
      </c>
      <c r="D42" s="130">
        <v>0</v>
      </c>
      <c r="E42" s="130">
        <v>0</v>
      </c>
      <c r="F42" s="130">
        <v>0</v>
      </c>
      <c r="G42" s="130">
        <v>0</v>
      </c>
      <c r="H42" s="130">
        <v>0</v>
      </c>
      <c r="I42" s="128" t="s">
        <v>38</v>
      </c>
      <c r="J42" s="128" t="s">
        <v>38</v>
      </c>
      <c r="K42" s="128" t="s">
        <v>38</v>
      </c>
      <c r="L42" s="128" t="s">
        <v>38</v>
      </c>
      <c r="M42" s="128" t="s">
        <v>38</v>
      </c>
      <c r="N42" s="128" t="s">
        <v>38</v>
      </c>
      <c r="Q42" s="122"/>
      <c r="R42" s="123"/>
      <c r="S42" s="123"/>
      <c r="T42" s="123"/>
      <c r="U42" s="124"/>
      <c r="V42" s="123"/>
      <c r="W42" s="123"/>
      <c r="X42" s="124"/>
      <c r="Y42" s="123"/>
      <c r="AA42" s="123"/>
      <c r="AB42" s="123"/>
    </row>
    <row r="43" spans="1:28" ht="31.5" x14ac:dyDescent="0.25">
      <c r="A43" s="12" t="s">
        <v>87</v>
      </c>
      <c r="B43" s="19" t="s">
        <v>88</v>
      </c>
      <c r="C43" s="14" t="s">
        <v>37</v>
      </c>
      <c r="D43" s="130">
        <v>0</v>
      </c>
      <c r="E43" s="130">
        <v>0</v>
      </c>
      <c r="F43" s="130">
        <v>0</v>
      </c>
      <c r="G43" s="130">
        <v>0</v>
      </c>
      <c r="H43" s="130">
        <v>0</v>
      </c>
      <c r="I43" s="128" t="s">
        <v>38</v>
      </c>
      <c r="J43" s="128" t="s">
        <v>38</v>
      </c>
      <c r="K43" s="128" t="s">
        <v>38</v>
      </c>
      <c r="L43" s="128" t="s">
        <v>38</v>
      </c>
      <c r="M43" s="128" t="s">
        <v>38</v>
      </c>
      <c r="N43" s="128" t="s">
        <v>38</v>
      </c>
      <c r="Q43" s="122"/>
      <c r="R43" s="123"/>
      <c r="S43" s="123"/>
      <c r="T43" s="123"/>
      <c r="U43" s="124"/>
      <c r="V43" s="123"/>
      <c r="W43" s="123"/>
      <c r="X43" s="124"/>
      <c r="Y43" s="123"/>
      <c r="AA43" s="123"/>
      <c r="AB43" s="123"/>
    </row>
    <row r="44" spans="1:28" ht="31.5" x14ac:dyDescent="0.25">
      <c r="A44" s="12" t="s">
        <v>89</v>
      </c>
      <c r="B44" s="19" t="s">
        <v>439</v>
      </c>
      <c r="C44" s="14" t="s">
        <v>37</v>
      </c>
      <c r="D44" s="130">
        <v>0</v>
      </c>
      <c r="E44" s="130">
        <v>0</v>
      </c>
      <c r="F44" s="130">
        <v>0</v>
      </c>
      <c r="G44" s="130">
        <v>0</v>
      </c>
      <c r="H44" s="130">
        <v>0</v>
      </c>
      <c r="I44" s="128">
        <f t="shared" ref="I44" si="47">+SUM(I45)</f>
        <v>0</v>
      </c>
      <c r="J44" s="128">
        <f t="shared" ref="J44" si="48">+SUM(J45)</f>
        <v>0</v>
      </c>
      <c r="K44" s="128">
        <f t="shared" ref="K44" si="49">+SUM(K45)</f>
        <v>0</v>
      </c>
      <c r="L44" s="128">
        <f t="shared" ref="L44" si="50">+SUM(L45)</f>
        <v>0</v>
      </c>
      <c r="M44" s="128">
        <f t="shared" ref="M44:N44" si="51">+SUM(M45)</f>
        <v>0</v>
      </c>
      <c r="N44" s="128">
        <f t="shared" si="51"/>
        <v>0</v>
      </c>
      <c r="Q44" s="122"/>
      <c r="R44" s="123"/>
      <c r="S44" s="123"/>
      <c r="T44" s="123"/>
      <c r="U44" s="124"/>
      <c r="V44" s="123"/>
      <c r="W44" s="123"/>
      <c r="X44" s="124"/>
      <c r="Y44" s="123"/>
      <c r="AA44" s="123"/>
      <c r="AB44" s="123"/>
    </row>
    <row r="45" spans="1:28" x14ac:dyDescent="0.25">
      <c r="A45" s="12" t="s">
        <v>696</v>
      </c>
      <c r="B45" s="190" t="s">
        <v>697</v>
      </c>
      <c r="C45" s="14"/>
      <c r="D45" s="130">
        <v>0</v>
      </c>
      <c r="E45" s="130">
        <v>0</v>
      </c>
      <c r="F45" s="130">
        <v>0</v>
      </c>
      <c r="G45" s="130">
        <v>0</v>
      </c>
      <c r="H45" s="130">
        <v>0</v>
      </c>
      <c r="I45" s="139">
        <v>0</v>
      </c>
      <c r="J45" s="139">
        <v>0</v>
      </c>
      <c r="K45" s="139">
        <v>0</v>
      </c>
      <c r="L45" s="139">
        <v>0</v>
      </c>
      <c r="M45" s="139">
        <v>0</v>
      </c>
      <c r="N45" s="139">
        <v>0</v>
      </c>
      <c r="Q45" s="122"/>
      <c r="R45" s="123"/>
      <c r="S45" s="123"/>
      <c r="T45" s="123"/>
      <c r="U45" s="124"/>
      <c r="V45" s="123"/>
      <c r="W45" s="123"/>
      <c r="X45" s="124"/>
      <c r="Y45" s="123"/>
      <c r="AA45" s="123"/>
      <c r="AB45" s="123"/>
    </row>
    <row r="46" spans="1:28" x14ac:dyDescent="0.25">
      <c r="A46" s="131" t="s">
        <v>91</v>
      </c>
      <c r="B46" s="132" t="s">
        <v>92</v>
      </c>
      <c r="C46" s="133" t="s">
        <v>37</v>
      </c>
      <c r="D46" s="129">
        <v>0</v>
      </c>
      <c r="E46" s="129">
        <v>0</v>
      </c>
      <c r="F46" s="129">
        <v>0</v>
      </c>
      <c r="G46" s="129">
        <v>0</v>
      </c>
      <c r="H46" s="129">
        <v>0</v>
      </c>
      <c r="I46" s="128" t="s">
        <v>38</v>
      </c>
      <c r="J46" s="128" t="s">
        <v>38</v>
      </c>
      <c r="K46" s="128" t="s">
        <v>38</v>
      </c>
      <c r="L46" s="128" t="s">
        <v>38</v>
      </c>
      <c r="M46" s="128" t="s">
        <v>38</v>
      </c>
      <c r="N46" s="128" t="s">
        <v>38</v>
      </c>
      <c r="Q46" s="122"/>
      <c r="R46" s="123"/>
      <c r="S46" s="123"/>
      <c r="T46" s="123"/>
      <c r="U46" s="124"/>
      <c r="V46" s="123"/>
      <c r="W46" s="123"/>
      <c r="X46" s="124"/>
      <c r="Y46" s="123"/>
      <c r="AA46" s="123"/>
      <c r="AB46" s="123"/>
    </row>
    <row r="47" spans="1:28" ht="31.5" x14ac:dyDescent="0.25">
      <c r="A47" s="131" t="s">
        <v>93</v>
      </c>
      <c r="B47" s="132" t="s">
        <v>94</v>
      </c>
      <c r="C47" s="133" t="s">
        <v>37</v>
      </c>
      <c r="D47" s="129">
        <v>0</v>
      </c>
      <c r="E47" s="129">
        <v>0</v>
      </c>
      <c r="F47" s="129">
        <v>0</v>
      </c>
      <c r="G47" s="129">
        <v>0</v>
      </c>
      <c r="H47" s="129">
        <v>0</v>
      </c>
      <c r="I47" s="128" t="s">
        <v>38</v>
      </c>
      <c r="J47" s="128" t="s">
        <v>38</v>
      </c>
      <c r="K47" s="128" t="s">
        <v>38</v>
      </c>
      <c r="L47" s="128" t="s">
        <v>38</v>
      </c>
      <c r="M47" s="128" t="s">
        <v>38</v>
      </c>
      <c r="N47" s="128" t="s">
        <v>38</v>
      </c>
      <c r="Q47" s="122"/>
      <c r="R47" s="123"/>
      <c r="S47" s="123"/>
      <c r="T47" s="123"/>
      <c r="U47" s="124"/>
      <c r="V47" s="123"/>
      <c r="W47" s="123"/>
      <c r="X47" s="124"/>
      <c r="Y47" s="123"/>
      <c r="AA47" s="123"/>
      <c r="AB47" s="123"/>
    </row>
    <row r="48" spans="1:28" ht="31.5" x14ac:dyDescent="0.25">
      <c r="A48" s="131" t="s">
        <v>95</v>
      </c>
      <c r="B48" s="132" t="s">
        <v>96</v>
      </c>
      <c r="C48" s="133" t="s">
        <v>37</v>
      </c>
      <c r="D48" s="129">
        <v>0</v>
      </c>
      <c r="E48" s="129">
        <v>0</v>
      </c>
      <c r="F48" s="129">
        <v>0</v>
      </c>
      <c r="G48" s="129">
        <v>0</v>
      </c>
      <c r="H48" s="129">
        <v>0</v>
      </c>
      <c r="I48" s="128" t="s">
        <v>38</v>
      </c>
      <c r="J48" s="128" t="s">
        <v>38</v>
      </c>
      <c r="K48" s="128" t="s">
        <v>38</v>
      </c>
      <c r="L48" s="128" t="s">
        <v>38</v>
      </c>
      <c r="M48" s="128" t="s">
        <v>38</v>
      </c>
      <c r="N48" s="128" t="s">
        <v>38</v>
      </c>
      <c r="Q48" s="122"/>
      <c r="R48" s="123"/>
      <c r="S48" s="123"/>
      <c r="T48" s="123"/>
      <c r="U48" s="124"/>
      <c r="V48" s="123"/>
      <c r="W48" s="123"/>
      <c r="X48" s="124"/>
      <c r="Y48" s="123"/>
      <c r="AA48" s="123"/>
      <c r="AB48" s="123"/>
    </row>
    <row r="49" spans="1:33" hidden="1" x14ac:dyDescent="0.25">
      <c r="A49" s="134"/>
      <c r="B49" s="135"/>
      <c r="C49" s="136"/>
      <c r="D49" s="130">
        <v>0</v>
      </c>
      <c r="E49" s="130">
        <v>0</v>
      </c>
      <c r="F49" s="130">
        <v>0</v>
      </c>
      <c r="G49" s="130">
        <v>0</v>
      </c>
      <c r="H49" s="130">
        <v>0</v>
      </c>
      <c r="I49" s="128" t="s">
        <v>38</v>
      </c>
      <c r="J49" s="128" t="s">
        <v>38</v>
      </c>
      <c r="K49" s="128" t="s">
        <v>38</v>
      </c>
      <c r="L49" s="128" t="s">
        <v>38</v>
      </c>
      <c r="M49" s="128" t="s">
        <v>38</v>
      </c>
      <c r="N49" s="128" t="s">
        <v>38</v>
      </c>
      <c r="Q49" s="122"/>
      <c r="R49" s="123"/>
      <c r="S49" s="123"/>
      <c r="T49" s="123"/>
      <c r="U49" s="124"/>
      <c r="V49" s="123"/>
      <c r="W49" s="123"/>
      <c r="X49" s="124"/>
      <c r="Y49" s="123"/>
      <c r="AA49" s="123"/>
      <c r="AB49" s="123"/>
      <c r="AE49" s="137"/>
      <c r="AG49" s="138"/>
    </row>
    <row r="50" spans="1:33" ht="31.5" x14ac:dyDescent="0.25">
      <c r="A50" s="131" t="s">
        <v>97</v>
      </c>
      <c r="B50" s="132" t="s">
        <v>98</v>
      </c>
      <c r="C50" s="133" t="s">
        <v>37</v>
      </c>
      <c r="D50" s="129">
        <v>0</v>
      </c>
      <c r="E50" s="129">
        <v>0</v>
      </c>
      <c r="F50" s="129">
        <v>0</v>
      </c>
      <c r="G50" s="129">
        <v>0</v>
      </c>
      <c r="H50" s="129">
        <v>0</v>
      </c>
      <c r="I50" s="128" t="s">
        <v>38</v>
      </c>
      <c r="J50" s="128" t="s">
        <v>38</v>
      </c>
      <c r="K50" s="128" t="s">
        <v>38</v>
      </c>
      <c r="L50" s="128" t="s">
        <v>38</v>
      </c>
      <c r="M50" s="128" t="s">
        <v>38</v>
      </c>
      <c r="N50" s="128" t="s">
        <v>38</v>
      </c>
      <c r="Q50" s="122"/>
      <c r="R50" s="123"/>
      <c r="S50" s="123"/>
      <c r="T50" s="123"/>
      <c r="U50" s="124"/>
      <c r="V50" s="123"/>
      <c r="W50" s="123"/>
      <c r="X50" s="124"/>
      <c r="Y50" s="123"/>
      <c r="AA50" s="123"/>
      <c r="AB50" s="123"/>
    </row>
    <row r="51" spans="1:33" ht="47.25" x14ac:dyDescent="0.25">
      <c r="A51" s="131" t="s">
        <v>99</v>
      </c>
      <c r="B51" s="132" t="s">
        <v>100</v>
      </c>
      <c r="C51" s="133" t="s">
        <v>37</v>
      </c>
      <c r="D51" s="129">
        <v>0</v>
      </c>
      <c r="E51" s="129">
        <v>0</v>
      </c>
      <c r="F51" s="129">
        <v>0</v>
      </c>
      <c r="G51" s="129">
        <v>0</v>
      </c>
      <c r="H51" s="129">
        <v>0</v>
      </c>
      <c r="I51" s="128" t="s">
        <v>38</v>
      </c>
      <c r="J51" s="128" t="s">
        <v>38</v>
      </c>
      <c r="K51" s="128" t="s">
        <v>38</v>
      </c>
      <c r="L51" s="128" t="s">
        <v>38</v>
      </c>
      <c r="M51" s="128" t="s">
        <v>38</v>
      </c>
      <c r="N51" s="128" t="s">
        <v>38</v>
      </c>
      <c r="Q51" s="122"/>
      <c r="R51" s="123"/>
      <c r="S51" s="123"/>
      <c r="T51" s="123"/>
      <c r="U51" s="124"/>
      <c r="V51" s="123"/>
      <c r="W51" s="123"/>
      <c r="X51" s="124"/>
      <c r="Y51" s="123"/>
      <c r="AA51" s="123"/>
      <c r="AB51" s="123"/>
    </row>
    <row r="52" spans="1:33" ht="47.25" x14ac:dyDescent="0.25">
      <c r="A52" s="131" t="s">
        <v>99</v>
      </c>
      <c r="B52" s="132" t="s">
        <v>101</v>
      </c>
      <c r="C52" s="133" t="s">
        <v>37</v>
      </c>
      <c r="D52" s="129">
        <v>0</v>
      </c>
      <c r="E52" s="129">
        <v>0</v>
      </c>
      <c r="F52" s="129">
        <v>0</v>
      </c>
      <c r="G52" s="129">
        <v>0</v>
      </c>
      <c r="H52" s="129">
        <v>0</v>
      </c>
      <c r="I52" s="128" t="s">
        <v>38</v>
      </c>
      <c r="J52" s="128" t="s">
        <v>38</v>
      </c>
      <c r="K52" s="128" t="s">
        <v>38</v>
      </c>
      <c r="L52" s="128" t="s">
        <v>38</v>
      </c>
      <c r="M52" s="128" t="s">
        <v>38</v>
      </c>
      <c r="N52" s="128" t="s">
        <v>38</v>
      </c>
      <c r="Q52" s="122"/>
      <c r="R52" s="123"/>
      <c r="S52" s="123"/>
      <c r="T52" s="123"/>
      <c r="U52" s="124"/>
      <c r="V52" s="123"/>
      <c r="W52" s="123"/>
      <c r="X52" s="124"/>
      <c r="Y52" s="123"/>
      <c r="AA52" s="123"/>
      <c r="AB52" s="123"/>
    </row>
    <row r="53" spans="1:33" ht="47.25" x14ac:dyDescent="0.25">
      <c r="A53" s="131" t="s">
        <v>99</v>
      </c>
      <c r="B53" s="132" t="s">
        <v>102</v>
      </c>
      <c r="C53" s="133" t="s">
        <v>37</v>
      </c>
      <c r="D53" s="129">
        <v>0</v>
      </c>
      <c r="E53" s="129">
        <v>0</v>
      </c>
      <c r="F53" s="129">
        <v>0</v>
      </c>
      <c r="G53" s="129">
        <v>0</v>
      </c>
      <c r="H53" s="129">
        <v>0</v>
      </c>
      <c r="I53" s="128" t="s">
        <v>38</v>
      </c>
      <c r="J53" s="128" t="s">
        <v>38</v>
      </c>
      <c r="K53" s="128" t="s">
        <v>38</v>
      </c>
      <c r="L53" s="128" t="s">
        <v>38</v>
      </c>
      <c r="M53" s="128" t="s">
        <v>38</v>
      </c>
      <c r="N53" s="128" t="s">
        <v>38</v>
      </c>
      <c r="Q53" s="122"/>
      <c r="R53" s="123"/>
      <c r="S53" s="123"/>
      <c r="T53" s="123"/>
      <c r="U53" s="124"/>
      <c r="V53" s="123"/>
      <c r="W53" s="123"/>
      <c r="X53" s="124"/>
      <c r="Y53" s="123"/>
      <c r="AA53" s="123"/>
      <c r="AB53" s="123"/>
    </row>
    <row r="54" spans="1:33" ht="47.25" x14ac:dyDescent="0.25">
      <c r="A54" s="131" t="s">
        <v>103</v>
      </c>
      <c r="B54" s="132" t="s">
        <v>104</v>
      </c>
      <c r="C54" s="133" t="s">
        <v>37</v>
      </c>
      <c r="D54" s="129">
        <v>0</v>
      </c>
      <c r="E54" s="129">
        <v>0</v>
      </c>
      <c r="F54" s="129">
        <v>0</v>
      </c>
      <c r="G54" s="129">
        <v>0</v>
      </c>
      <c r="H54" s="129">
        <v>0</v>
      </c>
      <c r="I54" s="128">
        <v>0</v>
      </c>
      <c r="J54" s="128">
        <v>0</v>
      </c>
      <c r="K54" s="128">
        <v>0</v>
      </c>
      <c r="L54" s="128">
        <v>0</v>
      </c>
      <c r="M54" s="128">
        <v>0</v>
      </c>
      <c r="N54" s="128">
        <v>0</v>
      </c>
      <c r="Q54" s="122"/>
      <c r="R54" s="123"/>
      <c r="S54" s="123"/>
      <c r="T54" s="123"/>
      <c r="U54" s="124"/>
      <c r="V54" s="123"/>
      <c r="W54" s="123"/>
      <c r="X54" s="124"/>
      <c r="Y54" s="123"/>
      <c r="AA54" s="123"/>
      <c r="AB54" s="123"/>
    </row>
    <row r="55" spans="1:33" ht="31.5" x14ac:dyDescent="0.25">
      <c r="A55" s="131" t="s">
        <v>105</v>
      </c>
      <c r="B55" s="132" t="s">
        <v>106</v>
      </c>
      <c r="C55" s="133" t="s">
        <v>37</v>
      </c>
      <c r="D55" s="129">
        <v>0</v>
      </c>
      <c r="E55" s="129">
        <v>0</v>
      </c>
      <c r="F55" s="129">
        <v>0</v>
      </c>
      <c r="G55" s="121">
        <v>0</v>
      </c>
      <c r="H55" s="121">
        <v>0</v>
      </c>
      <c r="I55" s="128">
        <v>0</v>
      </c>
      <c r="J55" s="128">
        <v>0</v>
      </c>
      <c r="K55" s="128">
        <v>0</v>
      </c>
      <c r="L55" s="128">
        <v>0</v>
      </c>
      <c r="M55" s="128">
        <v>0</v>
      </c>
      <c r="N55" s="128">
        <v>0</v>
      </c>
      <c r="Q55" s="122"/>
      <c r="R55" s="123"/>
      <c r="S55" s="123"/>
      <c r="T55" s="123"/>
      <c r="U55" s="124"/>
      <c r="V55" s="123"/>
      <c r="W55" s="123"/>
      <c r="X55" s="124"/>
      <c r="Y55" s="123"/>
      <c r="AA55" s="123"/>
      <c r="AB55" s="123"/>
    </row>
    <row r="56" spans="1:33" ht="31.5" customHeight="1" x14ac:dyDescent="0.25">
      <c r="A56" s="131" t="s">
        <v>107</v>
      </c>
      <c r="B56" s="132" t="s">
        <v>108</v>
      </c>
      <c r="C56" s="133" t="s">
        <v>37</v>
      </c>
      <c r="D56" s="129">
        <v>0</v>
      </c>
      <c r="E56" s="129">
        <v>0</v>
      </c>
      <c r="F56" s="129">
        <v>0</v>
      </c>
      <c r="G56" s="129">
        <v>0</v>
      </c>
      <c r="H56" s="129">
        <v>0</v>
      </c>
      <c r="I56" s="128">
        <v>0</v>
      </c>
      <c r="J56" s="128">
        <v>0</v>
      </c>
      <c r="K56" s="128">
        <v>0</v>
      </c>
      <c r="L56" s="128">
        <v>0</v>
      </c>
      <c r="M56" s="128">
        <v>0</v>
      </c>
      <c r="N56" s="128">
        <v>0</v>
      </c>
      <c r="Q56" s="122"/>
      <c r="R56" s="123"/>
      <c r="S56" s="123"/>
      <c r="T56" s="123"/>
      <c r="U56" s="124"/>
      <c r="V56" s="123"/>
      <c r="W56" s="123"/>
      <c r="X56" s="124"/>
      <c r="Y56" s="123"/>
      <c r="AA56" s="123"/>
      <c r="AB56" s="123"/>
    </row>
    <row r="57" spans="1:33" x14ac:dyDescent="0.25">
      <c r="A57" s="131" t="s">
        <v>109</v>
      </c>
      <c r="B57" s="132" t="s">
        <v>110</v>
      </c>
      <c r="C57" s="133" t="s">
        <v>37</v>
      </c>
      <c r="D57" s="72">
        <v>0</v>
      </c>
      <c r="E57" s="72">
        <v>0</v>
      </c>
      <c r="F57" s="72">
        <v>0</v>
      </c>
      <c r="G57" s="72">
        <v>0</v>
      </c>
      <c r="H57" s="72">
        <v>0</v>
      </c>
      <c r="I57" s="128">
        <f t="shared" ref="I57" si="52">+I60</f>
        <v>0</v>
      </c>
      <c r="J57" s="128">
        <f t="shared" ref="J57" si="53">+J60</f>
        <v>0</v>
      </c>
      <c r="K57" s="128">
        <f t="shared" ref="K57" si="54">+K60</f>
        <v>0</v>
      </c>
      <c r="L57" s="128">
        <f t="shared" ref="L57" si="55">+L60</f>
        <v>0</v>
      </c>
      <c r="M57" s="128">
        <f t="shared" ref="M57:N57" si="56">+M60</f>
        <v>62.683510779799398</v>
      </c>
      <c r="N57" s="128">
        <f t="shared" si="56"/>
        <v>0</v>
      </c>
      <c r="Q57" s="122"/>
      <c r="R57" s="123"/>
      <c r="S57" s="123"/>
      <c r="T57" s="123"/>
      <c r="U57" s="124"/>
      <c r="V57" s="123"/>
      <c r="W57" s="123"/>
      <c r="X57" s="124"/>
      <c r="Y57" s="123"/>
      <c r="AA57" s="123"/>
      <c r="AB57" s="123"/>
    </row>
    <row r="58" spans="1:33" ht="31.5" x14ac:dyDescent="0.25">
      <c r="A58" s="131" t="s">
        <v>111</v>
      </c>
      <c r="B58" s="132" t="s">
        <v>112</v>
      </c>
      <c r="C58" s="133" t="s">
        <v>37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  <c r="I58" s="128" t="s">
        <v>38</v>
      </c>
      <c r="J58" s="128" t="s">
        <v>38</v>
      </c>
      <c r="K58" s="128" t="s">
        <v>38</v>
      </c>
      <c r="L58" s="128" t="s">
        <v>38</v>
      </c>
      <c r="M58" s="128" t="s">
        <v>38</v>
      </c>
      <c r="N58" s="128" t="s">
        <v>38</v>
      </c>
      <c r="Q58" s="122"/>
      <c r="R58" s="123"/>
      <c r="S58" s="123"/>
      <c r="T58" s="123"/>
      <c r="U58" s="124"/>
      <c r="V58" s="123"/>
      <c r="W58" s="123"/>
      <c r="X58" s="124"/>
      <c r="Y58" s="123"/>
      <c r="AA58" s="123"/>
      <c r="AB58" s="123"/>
    </row>
    <row r="59" spans="1:33" x14ac:dyDescent="0.25">
      <c r="A59" s="131" t="s">
        <v>113</v>
      </c>
      <c r="B59" s="132" t="s">
        <v>114</v>
      </c>
      <c r="C59" s="133" t="s">
        <v>37</v>
      </c>
      <c r="D59" s="72">
        <v>0</v>
      </c>
      <c r="E59" s="72">
        <v>0</v>
      </c>
      <c r="F59" s="72">
        <v>0</v>
      </c>
      <c r="G59" s="72">
        <v>0</v>
      </c>
      <c r="H59" s="72">
        <v>0</v>
      </c>
      <c r="I59" s="128" t="s">
        <v>38</v>
      </c>
      <c r="J59" s="128" t="s">
        <v>38</v>
      </c>
      <c r="K59" s="128" t="s">
        <v>38</v>
      </c>
      <c r="L59" s="128" t="s">
        <v>38</v>
      </c>
      <c r="M59" s="128" t="s">
        <v>38</v>
      </c>
      <c r="N59" s="128" t="s">
        <v>38</v>
      </c>
      <c r="Q59" s="122"/>
      <c r="R59" s="123"/>
      <c r="S59" s="123"/>
      <c r="T59" s="123"/>
      <c r="U59" s="124"/>
      <c r="V59" s="123"/>
      <c r="W59" s="123"/>
      <c r="X59" s="124"/>
      <c r="Y59" s="123"/>
      <c r="AA59" s="123"/>
      <c r="AB59" s="123"/>
    </row>
    <row r="60" spans="1:33" ht="31.5" x14ac:dyDescent="0.25">
      <c r="A60" s="131" t="s">
        <v>115</v>
      </c>
      <c r="B60" s="132" t="s">
        <v>116</v>
      </c>
      <c r="C60" s="133" t="s">
        <v>37</v>
      </c>
      <c r="D60" s="129">
        <v>0</v>
      </c>
      <c r="E60" s="129">
        <v>0</v>
      </c>
      <c r="F60" s="129">
        <v>0</v>
      </c>
      <c r="G60" s="129">
        <v>0</v>
      </c>
      <c r="H60" s="129">
        <v>0</v>
      </c>
      <c r="I60" s="128">
        <f t="shared" ref="I60:N60" si="57">+SUM(I61:I95)</f>
        <v>0</v>
      </c>
      <c r="J60" s="128">
        <f t="shared" si="57"/>
        <v>0</v>
      </c>
      <c r="K60" s="128">
        <f t="shared" si="57"/>
        <v>0</v>
      </c>
      <c r="L60" s="128">
        <f t="shared" si="57"/>
        <v>0</v>
      </c>
      <c r="M60" s="128">
        <f t="shared" si="57"/>
        <v>62.683510779799398</v>
      </c>
      <c r="N60" s="128">
        <f t="shared" si="57"/>
        <v>0</v>
      </c>
      <c r="Q60" s="122"/>
      <c r="R60" s="123"/>
      <c r="S60" s="123"/>
      <c r="T60" s="123"/>
      <c r="U60" s="124"/>
      <c r="V60" s="123"/>
      <c r="W60" s="123"/>
      <c r="X60" s="124"/>
      <c r="Y60" s="123"/>
      <c r="AA60" s="123"/>
      <c r="AB60" s="123"/>
    </row>
    <row r="61" spans="1:33" x14ac:dyDescent="0.25">
      <c r="A61" s="191" t="s">
        <v>440</v>
      </c>
      <c r="B61" s="192" t="s">
        <v>698</v>
      </c>
      <c r="C61" s="193" t="s">
        <v>118</v>
      </c>
      <c r="D61" s="130">
        <v>0</v>
      </c>
      <c r="E61" s="130">
        <v>0</v>
      </c>
      <c r="F61" s="130">
        <v>0</v>
      </c>
      <c r="G61" s="130">
        <v>0</v>
      </c>
      <c r="H61" s="130">
        <v>0</v>
      </c>
      <c r="I61" s="128" t="s">
        <v>38</v>
      </c>
      <c r="J61" s="128" t="s">
        <v>38</v>
      </c>
      <c r="K61" s="128" t="s">
        <v>38</v>
      </c>
      <c r="L61" s="128" t="s">
        <v>38</v>
      </c>
      <c r="M61" s="193" t="s">
        <v>38</v>
      </c>
      <c r="N61" s="128" t="s">
        <v>38</v>
      </c>
      <c r="Q61" s="122"/>
      <c r="R61" s="123"/>
      <c r="S61" s="123"/>
      <c r="T61" s="123"/>
      <c r="U61" s="124"/>
      <c r="V61" s="123"/>
      <c r="W61" s="123"/>
      <c r="X61" s="124"/>
      <c r="Y61" s="123"/>
      <c r="AA61" s="123"/>
      <c r="AB61" s="123"/>
    </row>
    <row r="62" spans="1:33" x14ac:dyDescent="0.25">
      <c r="A62" s="191" t="s">
        <v>441</v>
      </c>
      <c r="B62" s="192" t="s">
        <v>699</v>
      </c>
      <c r="C62" s="193" t="s">
        <v>121</v>
      </c>
      <c r="D62" s="130">
        <v>0</v>
      </c>
      <c r="E62" s="130">
        <v>0</v>
      </c>
      <c r="F62" s="130">
        <v>0</v>
      </c>
      <c r="G62" s="130">
        <v>0</v>
      </c>
      <c r="H62" s="130">
        <v>0</v>
      </c>
      <c r="I62" s="128" t="s">
        <v>38</v>
      </c>
      <c r="J62" s="128" t="s">
        <v>38</v>
      </c>
      <c r="K62" s="128" t="s">
        <v>38</v>
      </c>
      <c r="L62" s="128" t="s">
        <v>38</v>
      </c>
      <c r="M62" s="206">
        <v>42.640999999999998</v>
      </c>
      <c r="N62" s="128" t="s">
        <v>38</v>
      </c>
      <c r="Q62" s="122"/>
      <c r="R62" s="123"/>
      <c r="S62" s="123"/>
      <c r="T62" s="123"/>
      <c r="U62" s="124"/>
      <c r="V62" s="123"/>
      <c r="W62" s="123"/>
      <c r="X62" s="124"/>
      <c r="Y62" s="123"/>
      <c r="AA62" s="123"/>
      <c r="AB62" s="123"/>
    </row>
    <row r="63" spans="1:33" x14ac:dyDescent="0.25">
      <c r="A63" s="191" t="s">
        <v>442</v>
      </c>
      <c r="B63" s="192" t="s">
        <v>700</v>
      </c>
      <c r="C63" s="193" t="s">
        <v>123</v>
      </c>
      <c r="D63" s="130">
        <v>0</v>
      </c>
      <c r="E63" s="130">
        <v>0</v>
      </c>
      <c r="F63" s="130">
        <v>0</v>
      </c>
      <c r="G63" s="130">
        <v>0</v>
      </c>
      <c r="H63" s="130">
        <v>0</v>
      </c>
      <c r="I63" s="128" t="s">
        <v>38</v>
      </c>
      <c r="J63" s="128" t="s">
        <v>38</v>
      </c>
      <c r="K63" s="128" t="s">
        <v>38</v>
      </c>
      <c r="L63" s="128" t="s">
        <v>38</v>
      </c>
      <c r="M63" s="206">
        <v>4.008</v>
      </c>
      <c r="N63" s="128" t="s">
        <v>38</v>
      </c>
      <c r="Q63" s="122"/>
      <c r="R63" s="123"/>
      <c r="S63" s="123"/>
      <c r="T63" s="123"/>
      <c r="U63" s="124"/>
      <c r="V63" s="123"/>
      <c r="W63" s="123"/>
      <c r="X63" s="124"/>
      <c r="Y63" s="123"/>
      <c r="AA63" s="123"/>
      <c r="AB63" s="123"/>
    </row>
    <row r="64" spans="1:33" ht="31.5" x14ac:dyDescent="0.25">
      <c r="A64" s="191" t="s">
        <v>443</v>
      </c>
      <c r="B64" s="194" t="s">
        <v>125</v>
      </c>
      <c r="C64" s="193" t="s">
        <v>126</v>
      </c>
      <c r="D64" s="130">
        <v>0</v>
      </c>
      <c r="E64" s="130">
        <v>0</v>
      </c>
      <c r="F64" s="130">
        <v>0</v>
      </c>
      <c r="G64" s="130">
        <v>0</v>
      </c>
      <c r="H64" s="130">
        <v>0</v>
      </c>
      <c r="I64" s="128" t="s">
        <v>38</v>
      </c>
      <c r="J64" s="128" t="s">
        <v>38</v>
      </c>
      <c r="K64" s="128" t="s">
        <v>38</v>
      </c>
      <c r="L64" s="128" t="s">
        <v>38</v>
      </c>
      <c r="M64" s="206">
        <v>2.3998239797994003</v>
      </c>
      <c r="N64" s="128" t="s">
        <v>38</v>
      </c>
      <c r="Q64" s="122"/>
      <c r="R64" s="123"/>
      <c r="S64" s="123"/>
      <c r="T64" s="123"/>
      <c r="U64" s="124"/>
      <c r="V64" s="123"/>
      <c r="W64" s="123"/>
      <c r="X64" s="124"/>
      <c r="Y64" s="123"/>
      <c r="AA64" s="123"/>
      <c r="AB64" s="123"/>
    </row>
    <row r="65" spans="1:28" x14ac:dyDescent="0.25">
      <c r="A65" s="191" t="s">
        <v>444</v>
      </c>
      <c r="B65" s="194" t="s">
        <v>128</v>
      </c>
      <c r="C65" s="193" t="s">
        <v>129</v>
      </c>
      <c r="D65" s="130">
        <v>0</v>
      </c>
      <c r="E65" s="130">
        <v>0</v>
      </c>
      <c r="F65" s="130">
        <v>0</v>
      </c>
      <c r="G65" s="130">
        <v>0</v>
      </c>
      <c r="H65" s="130">
        <v>0</v>
      </c>
      <c r="I65" s="128" t="s">
        <v>38</v>
      </c>
      <c r="J65" s="128" t="s">
        <v>38</v>
      </c>
      <c r="K65" s="128" t="s">
        <v>38</v>
      </c>
      <c r="L65" s="128" t="s">
        <v>38</v>
      </c>
      <c r="M65" s="193" t="s">
        <v>38</v>
      </c>
      <c r="N65" s="128" t="s">
        <v>38</v>
      </c>
      <c r="Q65" s="122"/>
      <c r="R65" s="123"/>
      <c r="S65" s="123"/>
      <c r="T65" s="123"/>
      <c r="U65" s="124"/>
      <c r="V65" s="123"/>
      <c r="W65" s="123"/>
      <c r="X65" s="124"/>
      <c r="Y65" s="123"/>
      <c r="AA65" s="123"/>
      <c r="AB65" s="123"/>
    </row>
    <row r="66" spans="1:28" ht="31.5" x14ac:dyDescent="0.25">
      <c r="A66" s="191" t="s">
        <v>445</v>
      </c>
      <c r="B66" s="194" t="s">
        <v>131</v>
      </c>
      <c r="C66" s="193" t="s">
        <v>132</v>
      </c>
      <c r="D66" s="130">
        <v>0</v>
      </c>
      <c r="E66" s="130">
        <v>0</v>
      </c>
      <c r="F66" s="130">
        <v>0</v>
      </c>
      <c r="G66" s="130">
        <v>0</v>
      </c>
      <c r="H66" s="130">
        <v>0</v>
      </c>
      <c r="I66" s="128" t="s">
        <v>38</v>
      </c>
      <c r="J66" s="128" t="s">
        <v>38</v>
      </c>
      <c r="K66" s="128" t="s">
        <v>38</v>
      </c>
      <c r="L66" s="128" t="s">
        <v>38</v>
      </c>
      <c r="M66" s="193" t="s">
        <v>38</v>
      </c>
      <c r="N66" s="128" t="s">
        <v>38</v>
      </c>
      <c r="Q66" s="122"/>
      <c r="R66" s="123"/>
      <c r="S66" s="123"/>
      <c r="T66" s="123"/>
      <c r="U66" s="124"/>
      <c r="V66" s="123"/>
      <c r="W66" s="123"/>
      <c r="X66" s="124"/>
      <c r="Y66" s="123"/>
      <c r="AA66" s="123"/>
      <c r="AB66" s="123"/>
    </row>
    <row r="67" spans="1:28" ht="31.5" x14ac:dyDescent="0.25">
      <c r="A67" s="191" t="s">
        <v>446</v>
      </c>
      <c r="B67" s="192" t="s">
        <v>134</v>
      </c>
      <c r="C67" s="193" t="s">
        <v>135</v>
      </c>
      <c r="D67" s="130">
        <v>0</v>
      </c>
      <c r="E67" s="130">
        <v>0</v>
      </c>
      <c r="F67" s="130">
        <v>0</v>
      </c>
      <c r="G67" s="130">
        <v>0</v>
      </c>
      <c r="H67" s="130">
        <v>0</v>
      </c>
      <c r="I67" s="128" t="s">
        <v>38</v>
      </c>
      <c r="J67" s="128" t="s">
        <v>38</v>
      </c>
      <c r="K67" s="128" t="s">
        <v>38</v>
      </c>
      <c r="L67" s="128" t="s">
        <v>38</v>
      </c>
      <c r="M67" s="193" t="s">
        <v>38</v>
      </c>
      <c r="N67" s="128" t="s">
        <v>38</v>
      </c>
      <c r="Q67" s="122"/>
      <c r="R67" s="123"/>
      <c r="S67" s="123"/>
      <c r="T67" s="123"/>
      <c r="U67" s="124"/>
      <c r="V67" s="123"/>
      <c r="W67" s="123"/>
      <c r="X67" s="124"/>
      <c r="Y67" s="123"/>
      <c r="AA67" s="123"/>
      <c r="AB67" s="123"/>
    </row>
    <row r="68" spans="1:28" x14ac:dyDescent="0.25">
      <c r="A68" s="191" t="s">
        <v>447</v>
      </c>
      <c r="B68" s="194" t="s">
        <v>137</v>
      </c>
      <c r="C68" s="193" t="s">
        <v>138</v>
      </c>
      <c r="D68" s="130">
        <v>0</v>
      </c>
      <c r="E68" s="130">
        <v>0</v>
      </c>
      <c r="F68" s="130">
        <v>0</v>
      </c>
      <c r="G68" s="130">
        <v>0</v>
      </c>
      <c r="H68" s="130">
        <v>0</v>
      </c>
      <c r="I68" s="128" t="s">
        <v>38</v>
      </c>
      <c r="J68" s="128" t="s">
        <v>38</v>
      </c>
      <c r="K68" s="128" t="s">
        <v>38</v>
      </c>
      <c r="L68" s="128" t="s">
        <v>38</v>
      </c>
      <c r="M68" s="193" t="s">
        <v>38</v>
      </c>
      <c r="N68" s="128" t="s">
        <v>38</v>
      </c>
      <c r="Q68" s="122"/>
      <c r="R68" s="123"/>
      <c r="S68" s="123"/>
      <c r="T68" s="123"/>
      <c r="U68" s="124"/>
      <c r="V68" s="123"/>
      <c r="W68" s="123"/>
      <c r="X68" s="124"/>
      <c r="Y68" s="123"/>
      <c r="AA68" s="123"/>
      <c r="AB68" s="123"/>
    </row>
    <row r="69" spans="1:28" x14ac:dyDescent="0.25">
      <c r="A69" s="191" t="s">
        <v>448</v>
      </c>
      <c r="B69" s="194" t="s">
        <v>140</v>
      </c>
      <c r="C69" s="193" t="s">
        <v>141</v>
      </c>
      <c r="D69" s="130">
        <v>0</v>
      </c>
      <c r="E69" s="130">
        <v>0</v>
      </c>
      <c r="F69" s="130">
        <v>0</v>
      </c>
      <c r="G69" s="130">
        <v>0</v>
      </c>
      <c r="H69" s="130">
        <v>0</v>
      </c>
      <c r="I69" s="128" t="s">
        <v>38</v>
      </c>
      <c r="J69" s="128" t="s">
        <v>38</v>
      </c>
      <c r="K69" s="128" t="s">
        <v>38</v>
      </c>
      <c r="L69" s="128" t="s">
        <v>38</v>
      </c>
      <c r="M69" s="193" t="s">
        <v>38</v>
      </c>
      <c r="N69" s="128" t="s">
        <v>38</v>
      </c>
      <c r="Q69" s="122"/>
      <c r="R69" s="123"/>
      <c r="S69" s="123"/>
      <c r="T69" s="123"/>
      <c r="U69" s="124"/>
      <c r="V69" s="123"/>
      <c r="W69" s="123"/>
      <c r="X69" s="124"/>
      <c r="Y69" s="123"/>
      <c r="AA69" s="123"/>
      <c r="AB69" s="123"/>
    </row>
    <row r="70" spans="1:28" ht="31.5" x14ac:dyDescent="0.25">
      <c r="A70" s="191" t="s">
        <v>449</v>
      </c>
      <c r="B70" s="194" t="s">
        <v>143</v>
      </c>
      <c r="C70" s="193" t="s">
        <v>144</v>
      </c>
      <c r="D70" s="130">
        <v>0</v>
      </c>
      <c r="E70" s="130">
        <v>0</v>
      </c>
      <c r="F70" s="130">
        <v>0</v>
      </c>
      <c r="G70" s="130">
        <v>0</v>
      </c>
      <c r="H70" s="130">
        <v>0</v>
      </c>
      <c r="I70" s="128" t="s">
        <v>38</v>
      </c>
      <c r="J70" s="128" t="s">
        <v>38</v>
      </c>
      <c r="K70" s="128" t="s">
        <v>38</v>
      </c>
      <c r="L70" s="128" t="s">
        <v>38</v>
      </c>
      <c r="M70" s="193" t="s">
        <v>38</v>
      </c>
      <c r="N70" s="128" t="s">
        <v>38</v>
      </c>
      <c r="Q70" s="122"/>
      <c r="R70" s="123"/>
      <c r="S70" s="123"/>
      <c r="T70" s="123"/>
      <c r="U70" s="124"/>
      <c r="V70" s="123"/>
      <c r="W70" s="123"/>
      <c r="X70" s="124"/>
      <c r="Y70" s="123"/>
      <c r="AA70" s="123"/>
      <c r="AB70" s="123"/>
    </row>
    <row r="71" spans="1:28" ht="31.5" x14ac:dyDescent="0.25">
      <c r="A71" s="191" t="s">
        <v>450</v>
      </c>
      <c r="B71" s="194" t="s">
        <v>146</v>
      </c>
      <c r="C71" s="193" t="s">
        <v>147</v>
      </c>
      <c r="D71" s="130">
        <v>0</v>
      </c>
      <c r="E71" s="130">
        <v>0</v>
      </c>
      <c r="F71" s="130">
        <v>0</v>
      </c>
      <c r="G71" s="130">
        <v>0</v>
      </c>
      <c r="H71" s="130">
        <v>0</v>
      </c>
      <c r="I71" s="128" t="s">
        <v>38</v>
      </c>
      <c r="J71" s="128" t="s">
        <v>38</v>
      </c>
      <c r="K71" s="128" t="s">
        <v>38</v>
      </c>
      <c r="L71" s="128" t="s">
        <v>38</v>
      </c>
      <c r="M71" s="193" t="s">
        <v>38</v>
      </c>
      <c r="N71" s="128" t="s">
        <v>38</v>
      </c>
      <c r="Q71" s="122"/>
      <c r="R71" s="123"/>
      <c r="S71" s="123"/>
      <c r="T71" s="123"/>
      <c r="U71" s="124"/>
      <c r="V71" s="123"/>
      <c r="W71" s="123"/>
      <c r="X71" s="124"/>
      <c r="Y71" s="123"/>
      <c r="AA71" s="123"/>
      <c r="AB71" s="123"/>
    </row>
    <row r="72" spans="1:28" x14ac:dyDescent="0.25">
      <c r="A72" s="191" t="s">
        <v>451</v>
      </c>
      <c r="B72" s="194" t="s">
        <v>149</v>
      </c>
      <c r="C72" s="193" t="s">
        <v>150</v>
      </c>
      <c r="D72" s="130">
        <v>0</v>
      </c>
      <c r="E72" s="130">
        <v>0</v>
      </c>
      <c r="F72" s="130">
        <v>0</v>
      </c>
      <c r="G72" s="130">
        <v>0</v>
      </c>
      <c r="H72" s="130">
        <v>0</v>
      </c>
      <c r="I72" s="128" t="s">
        <v>38</v>
      </c>
      <c r="J72" s="128" t="s">
        <v>38</v>
      </c>
      <c r="K72" s="128" t="s">
        <v>38</v>
      </c>
      <c r="L72" s="128" t="s">
        <v>38</v>
      </c>
      <c r="M72" s="193" t="s">
        <v>38</v>
      </c>
      <c r="N72" s="128" t="s">
        <v>38</v>
      </c>
      <c r="Q72" s="122"/>
      <c r="R72" s="123"/>
      <c r="S72" s="123"/>
      <c r="T72" s="123"/>
      <c r="U72" s="124"/>
      <c r="V72" s="123"/>
      <c r="W72" s="123"/>
      <c r="X72" s="124"/>
      <c r="Y72" s="123"/>
      <c r="AA72" s="123"/>
      <c r="AB72" s="123"/>
    </row>
    <row r="73" spans="1:28" ht="31.5" x14ac:dyDescent="0.25">
      <c r="A73" s="191" t="s">
        <v>452</v>
      </c>
      <c r="B73" s="194" t="s">
        <v>152</v>
      </c>
      <c r="C73" s="193" t="s">
        <v>153</v>
      </c>
      <c r="D73" s="130">
        <v>0</v>
      </c>
      <c r="E73" s="130">
        <v>0</v>
      </c>
      <c r="F73" s="130">
        <v>0</v>
      </c>
      <c r="G73" s="130">
        <v>0</v>
      </c>
      <c r="H73" s="130">
        <v>0</v>
      </c>
      <c r="I73" s="128" t="s">
        <v>38</v>
      </c>
      <c r="J73" s="128" t="s">
        <v>38</v>
      </c>
      <c r="K73" s="128" t="s">
        <v>38</v>
      </c>
      <c r="L73" s="128" t="s">
        <v>38</v>
      </c>
      <c r="M73" s="193" t="s">
        <v>38</v>
      </c>
      <c r="N73" s="128" t="s">
        <v>38</v>
      </c>
      <c r="Q73" s="122"/>
      <c r="R73" s="123"/>
      <c r="S73" s="123"/>
      <c r="T73" s="123"/>
      <c r="U73" s="124"/>
      <c r="V73" s="123"/>
      <c r="W73" s="123"/>
      <c r="X73" s="124"/>
      <c r="Y73" s="123"/>
      <c r="AA73" s="123"/>
      <c r="AB73" s="123"/>
    </row>
    <row r="74" spans="1:28" x14ac:dyDescent="0.25">
      <c r="A74" s="191" t="s">
        <v>453</v>
      </c>
      <c r="B74" s="194" t="s">
        <v>155</v>
      </c>
      <c r="C74" s="193" t="s">
        <v>156</v>
      </c>
      <c r="D74" s="130">
        <v>0</v>
      </c>
      <c r="E74" s="130">
        <v>0</v>
      </c>
      <c r="F74" s="130">
        <v>0</v>
      </c>
      <c r="G74" s="130">
        <v>0</v>
      </c>
      <c r="H74" s="130">
        <v>0</v>
      </c>
      <c r="I74" s="128" t="s">
        <v>38</v>
      </c>
      <c r="J74" s="128" t="s">
        <v>38</v>
      </c>
      <c r="K74" s="128" t="s">
        <v>38</v>
      </c>
      <c r="L74" s="128" t="s">
        <v>38</v>
      </c>
      <c r="M74" s="193" t="s">
        <v>38</v>
      </c>
      <c r="N74" s="128" t="s">
        <v>38</v>
      </c>
      <c r="Q74" s="122"/>
      <c r="R74" s="123"/>
      <c r="S74" s="123"/>
      <c r="T74" s="123"/>
      <c r="U74" s="124"/>
      <c r="V74" s="123"/>
      <c r="W74" s="123"/>
      <c r="X74" s="124"/>
      <c r="Y74" s="123"/>
      <c r="AA74" s="123"/>
      <c r="AB74" s="123"/>
    </row>
    <row r="75" spans="1:28" x14ac:dyDescent="0.25">
      <c r="A75" s="191" t="s">
        <v>454</v>
      </c>
      <c r="B75" s="194" t="s">
        <v>158</v>
      </c>
      <c r="C75" s="193" t="s">
        <v>159</v>
      </c>
      <c r="D75" s="130">
        <v>0</v>
      </c>
      <c r="E75" s="130">
        <v>0</v>
      </c>
      <c r="F75" s="130">
        <v>0</v>
      </c>
      <c r="G75" s="130">
        <v>0</v>
      </c>
      <c r="H75" s="130">
        <v>0</v>
      </c>
      <c r="I75" s="128" t="s">
        <v>38</v>
      </c>
      <c r="J75" s="128" t="s">
        <v>38</v>
      </c>
      <c r="K75" s="128" t="s">
        <v>38</v>
      </c>
      <c r="L75" s="128" t="s">
        <v>38</v>
      </c>
      <c r="M75" s="193" t="s">
        <v>38</v>
      </c>
      <c r="N75" s="128" t="s">
        <v>38</v>
      </c>
      <c r="Q75" s="122"/>
      <c r="R75" s="123"/>
      <c r="S75" s="123"/>
      <c r="T75" s="123"/>
      <c r="U75" s="124"/>
      <c r="V75" s="123"/>
      <c r="W75" s="123"/>
      <c r="X75" s="124"/>
      <c r="Y75" s="123"/>
      <c r="AA75" s="123"/>
      <c r="AB75" s="123"/>
    </row>
    <row r="76" spans="1:28" x14ac:dyDescent="0.25">
      <c r="A76" s="191" t="s">
        <v>455</v>
      </c>
      <c r="B76" s="194" t="s">
        <v>161</v>
      </c>
      <c r="C76" s="193" t="s">
        <v>162</v>
      </c>
      <c r="D76" s="130">
        <v>0</v>
      </c>
      <c r="E76" s="130">
        <v>0</v>
      </c>
      <c r="F76" s="130">
        <v>0</v>
      </c>
      <c r="G76" s="130">
        <v>0</v>
      </c>
      <c r="H76" s="130">
        <v>0</v>
      </c>
      <c r="I76" s="128" t="s">
        <v>38</v>
      </c>
      <c r="J76" s="128" t="s">
        <v>38</v>
      </c>
      <c r="K76" s="128" t="s">
        <v>38</v>
      </c>
      <c r="L76" s="128" t="s">
        <v>38</v>
      </c>
      <c r="M76" s="193" t="s">
        <v>38</v>
      </c>
      <c r="N76" s="128" t="s">
        <v>38</v>
      </c>
      <c r="Q76" s="122"/>
      <c r="R76" s="123"/>
      <c r="S76" s="123"/>
      <c r="T76" s="123"/>
      <c r="U76" s="124"/>
      <c r="V76" s="123"/>
      <c r="W76" s="123"/>
      <c r="X76" s="124"/>
      <c r="Y76" s="123"/>
      <c r="AA76" s="123"/>
      <c r="AB76" s="123"/>
    </row>
    <row r="77" spans="1:28" x14ac:dyDescent="0.25">
      <c r="A77" s="191" t="s">
        <v>456</v>
      </c>
      <c r="B77" s="194" t="s">
        <v>164</v>
      </c>
      <c r="C77" s="193" t="s">
        <v>165</v>
      </c>
      <c r="D77" s="130">
        <v>0</v>
      </c>
      <c r="E77" s="130">
        <v>0</v>
      </c>
      <c r="F77" s="130">
        <v>0</v>
      </c>
      <c r="G77" s="130">
        <v>0</v>
      </c>
      <c r="H77" s="130">
        <v>0</v>
      </c>
      <c r="I77" s="128" t="s">
        <v>38</v>
      </c>
      <c r="J77" s="128" t="s">
        <v>38</v>
      </c>
      <c r="K77" s="128" t="s">
        <v>38</v>
      </c>
      <c r="L77" s="128" t="s">
        <v>38</v>
      </c>
      <c r="M77" s="207" t="s">
        <v>38</v>
      </c>
      <c r="N77" s="128" t="s">
        <v>38</v>
      </c>
      <c r="Q77" s="122"/>
      <c r="R77" s="123"/>
      <c r="S77" s="123"/>
      <c r="T77" s="123"/>
      <c r="U77" s="124"/>
      <c r="V77" s="123"/>
      <c r="W77" s="123"/>
      <c r="X77" s="124"/>
      <c r="Y77" s="123"/>
      <c r="AA77" s="123"/>
      <c r="AB77" s="123"/>
    </row>
    <row r="78" spans="1:28" x14ac:dyDescent="0.25">
      <c r="A78" s="191" t="s">
        <v>457</v>
      </c>
      <c r="B78" s="194" t="s">
        <v>167</v>
      </c>
      <c r="C78" s="193" t="s">
        <v>168</v>
      </c>
      <c r="D78" s="130">
        <v>0</v>
      </c>
      <c r="E78" s="130">
        <v>0</v>
      </c>
      <c r="F78" s="130">
        <v>0</v>
      </c>
      <c r="G78" s="130">
        <v>0</v>
      </c>
      <c r="H78" s="130">
        <v>0</v>
      </c>
      <c r="I78" s="128" t="s">
        <v>38</v>
      </c>
      <c r="J78" s="128" t="s">
        <v>38</v>
      </c>
      <c r="K78" s="128" t="s">
        <v>38</v>
      </c>
      <c r="L78" s="128" t="s">
        <v>38</v>
      </c>
      <c r="M78" s="207" t="s">
        <v>38</v>
      </c>
      <c r="N78" s="128" t="s">
        <v>38</v>
      </c>
      <c r="Q78" s="122"/>
      <c r="R78" s="123"/>
      <c r="S78" s="123"/>
      <c r="T78" s="123"/>
      <c r="U78" s="124"/>
      <c r="V78" s="123"/>
      <c r="W78" s="123"/>
      <c r="X78" s="124"/>
      <c r="Y78" s="123"/>
      <c r="AA78" s="123"/>
      <c r="AB78" s="123"/>
    </row>
    <row r="79" spans="1:28" x14ac:dyDescent="0.25">
      <c r="A79" s="191" t="s">
        <v>458</v>
      </c>
      <c r="B79" s="194" t="s">
        <v>170</v>
      </c>
      <c r="C79" s="193" t="s">
        <v>171</v>
      </c>
      <c r="D79" s="130">
        <v>0</v>
      </c>
      <c r="E79" s="130">
        <v>0</v>
      </c>
      <c r="F79" s="130">
        <v>0</v>
      </c>
      <c r="G79" s="130">
        <v>0</v>
      </c>
      <c r="H79" s="130">
        <v>0</v>
      </c>
      <c r="I79" s="128" t="s">
        <v>38</v>
      </c>
      <c r="J79" s="128" t="s">
        <v>38</v>
      </c>
      <c r="K79" s="128" t="s">
        <v>38</v>
      </c>
      <c r="L79" s="128" t="s">
        <v>38</v>
      </c>
      <c r="M79" s="207" t="s">
        <v>38</v>
      </c>
      <c r="N79" s="128" t="s">
        <v>38</v>
      </c>
      <c r="Q79" s="122"/>
      <c r="R79" s="123"/>
      <c r="S79" s="123"/>
      <c r="T79" s="123"/>
      <c r="U79" s="124"/>
      <c r="V79" s="123"/>
      <c r="W79" s="123"/>
      <c r="X79" s="124"/>
      <c r="Y79" s="123"/>
      <c r="AA79" s="123"/>
      <c r="AB79" s="123"/>
    </row>
    <row r="80" spans="1:28" ht="31.5" x14ac:dyDescent="0.25">
      <c r="A80" s="191" t="s">
        <v>459</v>
      </c>
      <c r="B80" s="194" t="s">
        <v>173</v>
      </c>
      <c r="C80" s="193" t="s">
        <v>174</v>
      </c>
      <c r="D80" s="130">
        <v>0</v>
      </c>
      <c r="E80" s="130">
        <v>0</v>
      </c>
      <c r="F80" s="130">
        <v>0</v>
      </c>
      <c r="G80" s="130">
        <v>0</v>
      </c>
      <c r="H80" s="130">
        <v>0</v>
      </c>
      <c r="I80" s="128" t="s">
        <v>38</v>
      </c>
      <c r="J80" s="128" t="s">
        <v>38</v>
      </c>
      <c r="K80" s="128" t="s">
        <v>38</v>
      </c>
      <c r="L80" s="128" t="s">
        <v>38</v>
      </c>
      <c r="M80" s="207" t="s">
        <v>38</v>
      </c>
      <c r="N80" s="128" t="s">
        <v>38</v>
      </c>
      <c r="Q80" s="122"/>
      <c r="R80" s="123"/>
      <c r="S80" s="123"/>
      <c r="T80" s="123"/>
      <c r="U80" s="124"/>
      <c r="V80" s="123"/>
      <c r="W80" s="123"/>
      <c r="X80" s="124"/>
      <c r="Y80" s="123"/>
      <c r="AA80" s="123"/>
      <c r="AB80" s="123"/>
    </row>
    <row r="81" spans="1:28" ht="31.5" x14ac:dyDescent="0.25">
      <c r="A81" s="191" t="s">
        <v>460</v>
      </c>
      <c r="B81" s="194" t="s">
        <v>176</v>
      </c>
      <c r="C81" s="193" t="s">
        <v>177</v>
      </c>
      <c r="D81" s="130">
        <v>0</v>
      </c>
      <c r="E81" s="130">
        <v>0</v>
      </c>
      <c r="F81" s="130">
        <v>0</v>
      </c>
      <c r="G81" s="130">
        <v>0</v>
      </c>
      <c r="H81" s="130">
        <v>0</v>
      </c>
      <c r="I81" s="128" t="s">
        <v>38</v>
      </c>
      <c r="J81" s="128" t="s">
        <v>38</v>
      </c>
      <c r="K81" s="128" t="s">
        <v>38</v>
      </c>
      <c r="L81" s="128" t="s">
        <v>38</v>
      </c>
      <c r="M81" s="206" t="s">
        <v>38</v>
      </c>
      <c r="N81" s="128" t="s">
        <v>38</v>
      </c>
      <c r="Q81" s="122"/>
      <c r="R81" s="123"/>
      <c r="S81" s="123"/>
      <c r="T81" s="123"/>
      <c r="U81" s="124"/>
      <c r="V81" s="123"/>
      <c r="W81" s="123"/>
      <c r="X81" s="124"/>
      <c r="Y81" s="123"/>
      <c r="AA81" s="123"/>
      <c r="AB81" s="123"/>
    </row>
    <row r="82" spans="1:28" ht="31.5" x14ac:dyDescent="0.25">
      <c r="A82" s="191" t="s">
        <v>461</v>
      </c>
      <c r="B82" s="194" t="s">
        <v>179</v>
      </c>
      <c r="C82" s="193" t="s">
        <v>180</v>
      </c>
      <c r="D82" s="130">
        <v>0</v>
      </c>
      <c r="E82" s="130">
        <v>0</v>
      </c>
      <c r="F82" s="130">
        <v>0</v>
      </c>
      <c r="G82" s="130">
        <v>0</v>
      </c>
      <c r="H82" s="130">
        <v>0</v>
      </c>
      <c r="I82" s="128" t="s">
        <v>38</v>
      </c>
      <c r="J82" s="128" t="s">
        <v>38</v>
      </c>
      <c r="K82" s="128" t="s">
        <v>38</v>
      </c>
      <c r="L82" s="128" t="s">
        <v>38</v>
      </c>
      <c r="M82" s="206" t="s">
        <v>38</v>
      </c>
      <c r="N82" s="128" t="s">
        <v>38</v>
      </c>
      <c r="Q82" s="122"/>
      <c r="R82" s="123"/>
      <c r="S82" s="123"/>
      <c r="T82" s="123"/>
      <c r="U82" s="124"/>
      <c r="V82" s="123"/>
      <c r="W82" s="123"/>
      <c r="X82" s="124"/>
      <c r="Y82" s="123"/>
      <c r="AA82" s="123"/>
      <c r="AB82" s="123"/>
    </row>
    <row r="83" spans="1:28" ht="31.5" x14ac:dyDescent="0.25">
      <c r="A83" s="191" t="s">
        <v>462</v>
      </c>
      <c r="B83" s="194" t="s">
        <v>182</v>
      </c>
      <c r="C83" s="193" t="s">
        <v>183</v>
      </c>
      <c r="D83" s="130">
        <v>0</v>
      </c>
      <c r="E83" s="130">
        <v>0</v>
      </c>
      <c r="F83" s="130">
        <v>0</v>
      </c>
      <c r="G83" s="130">
        <v>0</v>
      </c>
      <c r="H83" s="130">
        <v>0</v>
      </c>
      <c r="I83" s="128" t="s">
        <v>38</v>
      </c>
      <c r="J83" s="128" t="s">
        <v>38</v>
      </c>
      <c r="K83" s="128" t="s">
        <v>38</v>
      </c>
      <c r="L83" s="128" t="s">
        <v>38</v>
      </c>
      <c r="M83" s="206" t="s">
        <v>38</v>
      </c>
      <c r="N83" s="128" t="s">
        <v>38</v>
      </c>
      <c r="Q83" s="122"/>
      <c r="R83" s="123"/>
      <c r="S83" s="123"/>
      <c r="T83" s="123"/>
      <c r="U83" s="124"/>
      <c r="V83" s="123"/>
      <c r="W83" s="123"/>
      <c r="X83" s="124"/>
      <c r="Y83" s="123"/>
      <c r="AA83" s="123"/>
      <c r="AB83" s="123"/>
    </row>
    <row r="84" spans="1:28" x14ac:dyDescent="0.25">
      <c r="A84" s="191" t="s">
        <v>463</v>
      </c>
      <c r="B84" s="194" t="s">
        <v>185</v>
      </c>
      <c r="C84" s="193" t="s">
        <v>186</v>
      </c>
      <c r="D84" s="130">
        <v>0</v>
      </c>
      <c r="E84" s="130">
        <v>0</v>
      </c>
      <c r="F84" s="130">
        <v>0</v>
      </c>
      <c r="G84" s="130">
        <v>0</v>
      </c>
      <c r="H84" s="130">
        <v>0</v>
      </c>
      <c r="I84" s="128" t="s">
        <v>38</v>
      </c>
      <c r="J84" s="128" t="s">
        <v>38</v>
      </c>
      <c r="K84" s="128" t="s">
        <v>38</v>
      </c>
      <c r="L84" s="128" t="s">
        <v>38</v>
      </c>
      <c r="M84" s="206" t="s">
        <v>38</v>
      </c>
      <c r="N84" s="128" t="s">
        <v>38</v>
      </c>
      <c r="Q84" s="122"/>
      <c r="R84" s="123"/>
      <c r="S84" s="123"/>
      <c r="T84" s="123"/>
      <c r="U84" s="124"/>
      <c r="V84" s="123"/>
      <c r="W84" s="123"/>
      <c r="X84" s="124"/>
      <c r="Y84" s="123"/>
      <c r="AA84" s="123"/>
      <c r="AB84" s="123"/>
    </row>
    <row r="85" spans="1:28" ht="31.5" x14ac:dyDescent="0.25">
      <c r="A85" s="191" t="s">
        <v>464</v>
      </c>
      <c r="B85" s="194" t="s">
        <v>188</v>
      </c>
      <c r="C85" s="193" t="s">
        <v>189</v>
      </c>
      <c r="D85" s="130">
        <v>0</v>
      </c>
      <c r="E85" s="130">
        <v>0</v>
      </c>
      <c r="F85" s="130">
        <v>0</v>
      </c>
      <c r="G85" s="130">
        <v>0</v>
      </c>
      <c r="H85" s="130">
        <v>0</v>
      </c>
      <c r="I85" s="128" t="s">
        <v>38</v>
      </c>
      <c r="J85" s="128" t="s">
        <v>38</v>
      </c>
      <c r="K85" s="128" t="s">
        <v>38</v>
      </c>
      <c r="L85" s="128" t="s">
        <v>38</v>
      </c>
      <c r="M85" s="206" t="s">
        <v>38</v>
      </c>
      <c r="N85" s="128" t="s">
        <v>38</v>
      </c>
      <c r="Q85" s="122"/>
      <c r="R85" s="123"/>
      <c r="S85" s="123"/>
      <c r="T85" s="123"/>
      <c r="U85" s="124"/>
      <c r="V85" s="123"/>
      <c r="W85" s="123"/>
      <c r="X85" s="124"/>
      <c r="Y85" s="123"/>
      <c r="AA85" s="123"/>
      <c r="AB85" s="123"/>
    </row>
    <row r="86" spans="1:28" ht="31.5" x14ac:dyDescent="0.25">
      <c r="A86" s="191" t="s">
        <v>465</v>
      </c>
      <c r="B86" s="194" t="s">
        <v>191</v>
      </c>
      <c r="C86" s="193" t="s">
        <v>192</v>
      </c>
      <c r="D86" s="130">
        <v>0</v>
      </c>
      <c r="E86" s="130">
        <v>0</v>
      </c>
      <c r="F86" s="130">
        <v>0</v>
      </c>
      <c r="G86" s="130">
        <v>0</v>
      </c>
      <c r="H86" s="130">
        <v>0</v>
      </c>
      <c r="I86" s="128" t="s">
        <v>38</v>
      </c>
      <c r="J86" s="128" t="s">
        <v>38</v>
      </c>
      <c r="K86" s="128" t="s">
        <v>38</v>
      </c>
      <c r="L86" s="128" t="s">
        <v>38</v>
      </c>
      <c r="M86" s="206" t="s">
        <v>38</v>
      </c>
      <c r="N86" s="128" t="s">
        <v>38</v>
      </c>
      <c r="Q86" s="122"/>
      <c r="R86" s="123"/>
      <c r="S86" s="123"/>
      <c r="T86" s="123"/>
      <c r="U86" s="124"/>
      <c r="V86" s="123"/>
      <c r="W86" s="123"/>
      <c r="X86" s="124"/>
      <c r="Y86" s="123"/>
      <c r="AA86" s="123"/>
      <c r="AB86" s="123"/>
    </row>
    <row r="87" spans="1:28" ht="31.5" x14ac:dyDescent="0.25">
      <c r="A87" s="191" t="s">
        <v>466</v>
      </c>
      <c r="B87" s="194" t="s">
        <v>194</v>
      </c>
      <c r="C87" s="193" t="s">
        <v>195</v>
      </c>
      <c r="D87" s="130">
        <v>0</v>
      </c>
      <c r="E87" s="130">
        <v>0</v>
      </c>
      <c r="F87" s="130">
        <v>0</v>
      </c>
      <c r="G87" s="130">
        <v>0</v>
      </c>
      <c r="H87" s="130">
        <v>0</v>
      </c>
      <c r="I87" s="128" t="s">
        <v>38</v>
      </c>
      <c r="J87" s="128" t="s">
        <v>38</v>
      </c>
      <c r="K87" s="128" t="s">
        <v>38</v>
      </c>
      <c r="L87" s="128" t="s">
        <v>38</v>
      </c>
      <c r="M87" s="206" t="s">
        <v>38</v>
      </c>
      <c r="N87" s="128" t="s">
        <v>38</v>
      </c>
      <c r="Q87" s="122"/>
      <c r="R87" s="123"/>
      <c r="S87" s="123"/>
      <c r="T87" s="123"/>
      <c r="U87" s="124"/>
      <c r="V87" s="123"/>
      <c r="W87" s="123"/>
      <c r="X87" s="124"/>
      <c r="Y87" s="123"/>
      <c r="AA87" s="123"/>
      <c r="AB87" s="123"/>
    </row>
    <row r="88" spans="1:28" ht="31.5" x14ac:dyDescent="0.25">
      <c r="A88" s="191" t="s">
        <v>467</v>
      </c>
      <c r="B88" s="194" t="s">
        <v>197</v>
      </c>
      <c r="C88" s="193" t="s">
        <v>198</v>
      </c>
      <c r="D88" s="130">
        <v>0</v>
      </c>
      <c r="E88" s="130">
        <v>0</v>
      </c>
      <c r="F88" s="130">
        <v>0</v>
      </c>
      <c r="G88" s="130">
        <v>0</v>
      </c>
      <c r="H88" s="130">
        <v>0</v>
      </c>
      <c r="I88" s="128" t="s">
        <v>38</v>
      </c>
      <c r="J88" s="128" t="s">
        <v>38</v>
      </c>
      <c r="K88" s="128" t="s">
        <v>38</v>
      </c>
      <c r="L88" s="128" t="s">
        <v>38</v>
      </c>
      <c r="M88" s="206" t="s">
        <v>38</v>
      </c>
      <c r="N88" s="128" t="s">
        <v>38</v>
      </c>
      <c r="Q88" s="122"/>
      <c r="R88" s="123"/>
      <c r="S88" s="123"/>
      <c r="T88" s="123"/>
      <c r="U88" s="124"/>
      <c r="V88" s="123"/>
      <c r="W88" s="123"/>
      <c r="X88" s="124"/>
      <c r="Y88" s="123"/>
      <c r="AA88" s="123"/>
      <c r="AB88" s="123"/>
    </row>
    <row r="89" spans="1:28" ht="31.5" x14ac:dyDescent="0.25">
      <c r="A89" s="191" t="s">
        <v>468</v>
      </c>
      <c r="B89" s="194" t="s">
        <v>200</v>
      </c>
      <c r="C89" s="193" t="s">
        <v>201</v>
      </c>
      <c r="D89" s="130">
        <v>0</v>
      </c>
      <c r="E89" s="130">
        <v>0</v>
      </c>
      <c r="F89" s="130">
        <v>0</v>
      </c>
      <c r="G89" s="130">
        <v>0</v>
      </c>
      <c r="H89" s="130">
        <v>0</v>
      </c>
      <c r="I89" s="128" t="s">
        <v>38</v>
      </c>
      <c r="J89" s="128" t="s">
        <v>38</v>
      </c>
      <c r="K89" s="128" t="s">
        <v>38</v>
      </c>
      <c r="L89" s="128" t="s">
        <v>38</v>
      </c>
      <c r="M89" s="206">
        <v>5.8415275800000011</v>
      </c>
      <c r="N89" s="128" t="s">
        <v>38</v>
      </c>
      <c r="Q89" s="122"/>
      <c r="R89" s="123"/>
      <c r="S89" s="123"/>
      <c r="T89" s="123"/>
      <c r="U89" s="124"/>
      <c r="V89" s="123"/>
      <c r="W89" s="123"/>
      <c r="X89" s="124"/>
      <c r="Y89" s="123"/>
      <c r="AA89" s="123"/>
      <c r="AB89" s="123"/>
    </row>
    <row r="90" spans="1:28" ht="31.5" x14ac:dyDescent="0.25">
      <c r="A90" s="191" t="s">
        <v>469</v>
      </c>
      <c r="B90" s="194" t="s">
        <v>203</v>
      </c>
      <c r="C90" s="193" t="s">
        <v>204</v>
      </c>
      <c r="D90" s="130">
        <v>0</v>
      </c>
      <c r="E90" s="130">
        <v>0</v>
      </c>
      <c r="F90" s="130">
        <v>0</v>
      </c>
      <c r="G90" s="130">
        <v>0</v>
      </c>
      <c r="H90" s="130">
        <v>0</v>
      </c>
      <c r="I90" s="128" t="s">
        <v>38</v>
      </c>
      <c r="J90" s="128" t="s">
        <v>38</v>
      </c>
      <c r="K90" s="128" t="s">
        <v>38</v>
      </c>
      <c r="L90" s="128" t="s">
        <v>38</v>
      </c>
      <c r="M90" s="206" t="s">
        <v>38</v>
      </c>
      <c r="N90" s="128" t="s">
        <v>38</v>
      </c>
      <c r="Q90" s="122"/>
      <c r="R90" s="123"/>
      <c r="S90" s="123"/>
      <c r="T90" s="123"/>
      <c r="U90" s="124"/>
      <c r="V90" s="123"/>
      <c r="W90" s="123"/>
      <c r="X90" s="124"/>
      <c r="Y90" s="123"/>
      <c r="AA90" s="123"/>
      <c r="AB90" s="123"/>
    </row>
    <row r="91" spans="1:28" ht="31.5" x14ac:dyDescent="0.25">
      <c r="A91" s="191" t="s">
        <v>470</v>
      </c>
      <c r="B91" s="194" t="s">
        <v>206</v>
      </c>
      <c r="C91" s="193" t="s">
        <v>207</v>
      </c>
      <c r="D91" s="130">
        <v>0</v>
      </c>
      <c r="E91" s="130">
        <v>0</v>
      </c>
      <c r="F91" s="130">
        <v>0</v>
      </c>
      <c r="G91" s="130">
        <v>0</v>
      </c>
      <c r="H91" s="130">
        <v>0</v>
      </c>
      <c r="I91" s="128" t="s">
        <v>38</v>
      </c>
      <c r="J91" s="128" t="s">
        <v>38</v>
      </c>
      <c r="K91" s="128" t="s">
        <v>38</v>
      </c>
      <c r="L91" s="128" t="s">
        <v>38</v>
      </c>
      <c r="M91" s="206" t="s">
        <v>38</v>
      </c>
      <c r="N91" s="128" t="s">
        <v>38</v>
      </c>
      <c r="Q91" s="122"/>
      <c r="R91" s="123"/>
      <c r="S91" s="123"/>
      <c r="T91" s="123"/>
      <c r="U91" s="124"/>
      <c r="V91" s="123"/>
      <c r="W91" s="123"/>
      <c r="X91" s="124"/>
      <c r="Y91" s="123"/>
      <c r="AA91" s="123"/>
      <c r="AB91" s="123"/>
    </row>
    <row r="92" spans="1:28" ht="31.5" x14ac:dyDescent="0.25">
      <c r="A92" s="191" t="s">
        <v>471</v>
      </c>
      <c r="B92" s="194" t="s">
        <v>209</v>
      </c>
      <c r="C92" s="193" t="s">
        <v>210</v>
      </c>
      <c r="D92" s="130">
        <v>0</v>
      </c>
      <c r="E92" s="130">
        <v>0</v>
      </c>
      <c r="F92" s="130">
        <v>0</v>
      </c>
      <c r="G92" s="130">
        <v>0</v>
      </c>
      <c r="H92" s="130">
        <v>0</v>
      </c>
      <c r="I92" s="128" t="s">
        <v>38</v>
      </c>
      <c r="J92" s="128" t="s">
        <v>38</v>
      </c>
      <c r="K92" s="128" t="s">
        <v>38</v>
      </c>
      <c r="L92" s="128" t="s">
        <v>38</v>
      </c>
      <c r="M92" s="206" t="s">
        <v>38</v>
      </c>
      <c r="N92" s="128" t="s">
        <v>38</v>
      </c>
      <c r="Q92" s="122"/>
      <c r="R92" s="123"/>
      <c r="S92" s="123"/>
      <c r="T92" s="123"/>
      <c r="U92" s="124"/>
      <c r="V92" s="123"/>
      <c r="W92" s="123"/>
      <c r="X92" s="124"/>
      <c r="Y92" s="123"/>
      <c r="AA92" s="123"/>
      <c r="AB92" s="123"/>
    </row>
    <row r="93" spans="1:28" ht="31.5" x14ac:dyDescent="0.25">
      <c r="A93" s="191" t="s">
        <v>472</v>
      </c>
      <c r="B93" s="194" t="s">
        <v>212</v>
      </c>
      <c r="C93" s="193" t="s">
        <v>213</v>
      </c>
      <c r="D93" s="130">
        <v>0</v>
      </c>
      <c r="E93" s="130">
        <v>0</v>
      </c>
      <c r="F93" s="130">
        <v>0</v>
      </c>
      <c r="G93" s="130">
        <v>0</v>
      </c>
      <c r="H93" s="130">
        <v>0</v>
      </c>
      <c r="I93" s="128" t="s">
        <v>38</v>
      </c>
      <c r="J93" s="128" t="s">
        <v>38</v>
      </c>
      <c r="K93" s="128" t="s">
        <v>38</v>
      </c>
      <c r="L93" s="128" t="s">
        <v>38</v>
      </c>
      <c r="M93" s="206" t="s">
        <v>38</v>
      </c>
      <c r="N93" s="128" t="s">
        <v>38</v>
      </c>
      <c r="Q93" s="122"/>
      <c r="R93" s="123"/>
      <c r="S93" s="123"/>
      <c r="T93" s="123"/>
      <c r="U93" s="124"/>
      <c r="V93" s="123"/>
      <c r="W93" s="123"/>
      <c r="X93" s="124"/>
      <c r="Y93" s="123"/>
      <c r="AA93" s="123"/>
      <c r="AB93" s="123"/>
    </row>
    <row r="94" spans="1:28" x14ac:dyDescent="0.25">
      <c r="A94" s="191" t="s">
        <v>473</v>
      </c>
      <c r="B94" s="194" t="s">
        <v>215</v>
      </c>
      <c r="C94" s="193" t="s">
        <v>216</v>
      </c>
      <c r="D94" s="130">
        <v>0</v>
      </c>
      <c r="E94" s="130">
        <v>0</v>
      </c>
      <c r="F94" s="130">
        <v>0</v>
      </c>
      <c r="G94" s="130">
        <v>0</v>
      </c>
      <c r="H94" s="130">
        <v>0</v>
      </c>
      <c r="I94" s="128" t="s">
        <v>38</v>
      </c>
      <c r="J94" s="128" t="s">
        <v>38</v>
      </c>
      <c r="K94" s="128" t="s">
        <v>38</v>
      </c>
      <c r="L94" s="128" t="s">
        <v>38</v>
      </c>
      <c r="M94" s="206">
        <v>7.7931592200000006</v>
      </c>
      <c r="N94" s="128" t="s">
        <v>38</v>
      </c>
      <c r="Q94" s="122"/>
      <c r="R94" s="123"/>
      <c r="S94" s="123"/>
      <c r="T94" s="123"/>
      <c r="U94" s="124"/>
      <c r="V94" s="123"/>
      <c r="W94" s="123"/>
      <c r="X94" s="124"/>
      <c r="Y94" s="123"/>
      <c r="AA94" s="123"/>
      <c r="AB94" s="123"/>
    </row>
    <row r="95" spans="1:28" x14ac:dyDescent="0.25">
      <c r="A95" s="191" t="s">
        <v>701</v>
      </c>
      <c r="B95" s="194" t="s">
        <v>702</v>
      </c>
      <c r="C95" s="193" t="s">
        <v>703</v>
      </c>
      <c r="D95" s="130">
        <v>0</v>
      </c>
      <c r="E95" s="130">
        <v>0</v>
      </c>
      <c r="F95" s="130">
        <v>0</v>
      </c>
      <c r="G95" s="130">
        <v>0</v>
      </c>
      <c r="H95" s="130">
        <v>0</v>
      </c>
      <c r="I95" s="130">
        <v>0</v>
      </c>
      <c r="J95" s="130">
        <v>0</v>
      </c>
      <c r="K95" s="130">
        <v>0</v>
      </c>
      <c r="L95" s="130">
        <v>0</v>
      </c>
      <c r="M95" s="130">
        <v>0</v>
      </c>
      <c r="N95" s="130">
        <v>0</v>
      </c>
      <c r="Q95" s="122"/>
      <c r="R95" s="123"/>
      <c r="S95" s="123"/>
      <c r="T95" s="123"/>
      <c r="U95" s="124"/>
      <c r="V95" s="123"/>
      <c r="W95" s="123"/>
      <c r="X95" s="124"/>
      <c r="Y95" s="123"/>
      <c r="AA95" s="123"/>
      <c r="AB95" s="123"/>
    </row>
    <row r="96" spans="1:28" ht="31.5" x14ac:dyDescent="0.25">
      <c r="A96" s="131" t="s">
        <v>217</v>
      </c>
      <c r="B96" s="132" t="s">
        <v>218</v>
      </c>
      <c r="C96" s="133" t="s">
        <v>37</v>
      </c>
      <c r="D96" s="129">
        <v>0</v>
      </c>
      <c r="E96" s="129">
        <v>0</v>
      </c>
      <c r="F96" s="129">
        <v>0</v>
      </c>
      <c r="G96" s="129">
        <v>0</v>
      </c>
      <c r="H96" s="129">
        <v>0</v>
      </c>
      <c r="I96" s="128" t="s">
        <v>38</v>
      </c>
      <c r="J96" s="128" t="s">
        <v>38</v>
      </c>
      <c r="K96" s="128" t="s">
        <v>38</v>
      </c>
      <c r="L96" s="128" t="s">
        <v>38</v>
      </c>
      <c r="M96" s="128" t="s">
        <v>38</v>
      </c>
      <c r="N96" s="128" t="s">
        <v>38</v>
      </c>
      <c r="Q96" s="122"/>
      <c r="R96" s="123"/>
      <c r="S96" s="123"/>
      <c r="T96" s="123"/>
      <c r="U96" s="124"/>
      <c r="V96" s="123"/>
      <c r="W96" s="123"/>
      <c r="X96" s="124"/>
      <c r="Y96" s="123"/>
      <c r="AA96" s="123"/>
      <c r="AB96" s="123"/>
    </row>
    <row r="97" spans="1:28" x14ac:dyDescent="0.25">
      <c r="A97" s="131" t="s">
        <v>117</v>
      </c>
      <c r="B97" s="132" t="s">
        <v>219</v>
      </c>
      <c r="C97" s="133" t="s">
        <v>37</v>
      </c>
      <c r="D97" s="129">
        <v>0</v>
      </c>
      <c r="E97" s="129">
        <v>0</v>
      </c>
      <c r="F97" s="129">
        <v>0</v>
      </c>
      <c r="G97" s="129">
        <v>0</v>
      </c>
      <c r="H97" s="129">
        <v>0</v>
      </c>
      <c r="I97" s="128" t="s">
        <v>38</v>
      </c>
      <c r="J97" s="128" t="s">
        <v>38</v>
      </c>
      <c r="K97" s="128" t="s">
        <v>38</v>
      </c>
      <c r="L97" s="128" t="s">
        <v>38</v>
      </c>
      <c r="M97" s="128" t="s">
        <v>38</v>
      </c>
      <c r="N97" s="128" t="s">
        <v>38</v>
      </c>
      <c r="Q97" s="122"/>
      <c r="R97" s="123"/>
      <c r="S97" s="123"/>
      <c r="T97" s="123"/>
      <c r="U97" s="124"/>
      <c r="V97" s="123"/>
      <c r="W97" s="123"/>
      <c r="X97" s="124"/>
      <c r="Y97" s="123"/>
      <c r="AA97" s="123"/>
      <c r="AB97" s="123"/>
    </row>
    <row r="98" spans="1:28" x14ac:dyDescent="0.25">
      <c r="A98" s="131" t="s">
        <v>120</v>
      </c>
      <c r="B98" s="132" t="s">
        <v>220</v>
      </c>
      <c r="C98" s="133" t="s">
        <v>37</v>
      </c>
      <c r="D98" s="129">
        <v>0</v>
      </c>
      <c r="E98" s="129">
        <v>0</v>
      </c>
      <c r="F98" s="129">
        <v>0</v>
      </c>
      <c r="G98" s="129">
        <v>0</v>
      </c>
      <c r="H98" s="129">
        <v>0</v>
      </c>
      <c r="I98" s="128" t="s">
        <v>38</v>
      </c>
      <c r="J98" s="128" t="s">
        <v>38</v>
      </c>
      <c r="K98" s="128" t="s">
        <v>38</v>
      </c>
      <c r="L98" s="128" t="s">
        <v>38</v>
      </c>
      <c r="M98" s="128" t="s">
        <v>38</v>
      </c>
      <c r="N98" s="128" t="s">
        <v>38</v>
      </c>
      <c r="Q98" s="122"/>
      <c r="R98" s="123"/>
      <c r="S98" s="123"/>
      <c r="T98" s="123"/>
      <c r="U98" s="124"/>
      <c r="V98" s="123"/>
      <c r="W98" s="123"/>
      <c r="X98" s="124"/>
      <c r="Y98" s="123"/>
      <c r="AA98" s="123"/>
      <c r="AB98" s="123"/>
    </row>
    <row r="99" spans="1:28" x14ac:dyDescent="0.25">
      <c r="A99" s="131" t="s">
        <v>221</v>
      </c>
      <c r="B99" s="132" t="s">
        <v>222</v>
      </c>
      <c r="C99" s="133" t="s">
        <v>37</v>
      </c>
      <c r="D99" s="129">
        <v>0</v>
      </c>
      <c r="E99" s="129">
        <v>0</v>
      </c>
      <c r="F99" s="129">
        <v>0</v>
      </c>
      <c r="G99" s="129">
        <v>0</v>
      </c>
      <c r="H99" s="129">
        <v>0</v>
      </c>
      <c r="I99" s="128" t="s">
        <v>38</v>
      </c>
      <c r="J99" s="128" t="s">
        <v>38</v>
      </c>
      <c r="K99" s="128" t="s">
        <v>38</v>
      </c>
      <c r="L99" s="128" t="s">
        <v>38</v>
      </c>
      <c r="M99" s="128" t="s">
        <v>38</v>
      </c>
      <c r="N99" s="128" t="s">
        <v>38</v>
      </c>
      <c r="Q99" s="122"/>
      <c r="R99" s="123"/>
      <c r="S99" s="123"/>
      <c r="T99" s="123"/>
      <c r="U99" s="124"/>
      <c r="V99" s="123"/>
      <c r="W99" s="123"/>
      <c r="X99" s="124"/>
      <c r="Y99" s="123"/>
      <c r="AA99" s="123"/>
      <c r="AB99" s="123"/>
    </row>
    <row r="100" spans="1:28" x14ac:dyDescent="0.25">
      <c r="A100" s="131" t="s">
        <v>223</v>
      </c>
      <c r="B100" s="132" t="s">
        <v>224</v>
      </c>
      <c r="C100" s="133" t="s">
        <v>37</v>
      </c>
      <c r="D100" s="129">
        <v>0</v>
      </c>
      <c r="E100" s="129">
        <v>0</v>
      </c>
      <c r="F100" s="129">
        <v>0</v>
      </c>
      <c r="G100" s="129">
        <v>0</v>
      </c>
      <c r="H100" s="129">
        <v>0</v>
      </c>
      <c r="I100" s="128" t="s">
        <v>38</v>
      </c>
      <c r="J100" s="128" t="s">
        <v>38</v>
      </c>
      <c r="K100" s="128" t="s">
        <v>38</v>
      </c>
      <c r="L100" s="128" t="s">
        <v>38</v>
      </c>
      <c r="M100" s="128" t="s">
        <v>38</v>
      </c>
      <c r="N100" s="128" t="s">
        <v>38</v>
      </c>
      <c r="Q100" s="122"/>
      <c r="R100" s="123"/>
      <c r="S100" s="123"/>
      <c r="T100" s="123"/>
      <c r="U100" s="124"/>
      <c r="V100" s="123"/>
      <c r="W100" s="123"/>
      <c r="X100" s="124"/>
      <c r="Y100" s="123"/>
      <c r="AA100" s="123"/>
      <c r="AB100" s="123"/>
    </row>
    <row r="101" spans="1:28" x14ac:dyDescent="0.25">
      <c r="A101" s="131" t="s">
        <v>225</v>
      </c>
      <c r="B101" s="132" t="s">
        <v>226</v>
      </c>
      <c r="C101" s="133" t="s">
        <v>37</v>
      </c>
      <c r="D101" s="129">
        <v>0</v>
      </c>
      <c r="E101" s="129">
        <v>0</v>
      </c>
      <c r="F101" s="129">
        <v>0</v>
      </c>
      <c r="G101" s="129">
        <v>0</v>
      </c>
      <c r="H101" s="129">
        <v>0</v>
      </c>
      <c r="I101" s="128" t="s">
        <v>38</v>
      </c>
      <c r="J101" s="128" t="s">
        <v>38</v>
      </c>
      <c r="K101" s="128" t="s">
        <v>38</v>
      </c>
      <c r="L101" s="128" t="s">
        <v>38</v>
      </c>
      <c r="M101" s="128" t="s">
        <v>38</v>
      </c>
      <c r="N101" s="128" t="s">
        <v>38</v>
      </c>
      <c r="Q101" s="122"/>
      <c r="R101" s="123"/>
      <c r="S101" s="123"/>
      <c r="T101" s="123"/>
      <c r="U101" s="124"/>
      <c r="V101" s="123"/>
      <c r="W101" s="123"/>
      <c r="X101" s="124"/>
      <c r="Y101" s="123"/>
      <c r="AA101" s="123"/>
      <c r="AB101" s="123"/>
    </row>
    <row r="102" spans="1:28" x14ac:dyDescent="0.25">
      <c r="A102" s="131" t="s">
        <v>227</v>
      </c>
      <c r="B102" s="132" t="s">
        <v>228</v>
      </c>
      <c r="C102" s="133" t="s">
        <v>37</v>
      </c>
      <c r="D102" s="129">
        <v>0</v>
      </c>
      <c r="E102" s="129">
        <v>0</v>
      </c>
      <c r="F102" s="129">
        <v>0</v>
      </c>
      <c r="G102" s="129">
        <v>0</v>
      </c>
      <c r="H102" s="129">
        <v>0</v>
      </c>
      <c r="I102" s="128" t="s">
        <v>38</v>
      </c>
      <c r="J102" s="128" t="s">
        <v>38</v>
      </c>
      <c r="K102" s="128" t="s">
        <v>38</v>
      </c>
      <c r="L102" s="128" t="s">
        <v>38</v>
      </c>
      <c r="M102" s="128" t="s">
        <v>38</v>
      </c>
      <c r="N102" s="128" t="s">
        <v>38</v>
      </c>
      <c r="Q102" s="122"/>
      <c r="R102" s="123"/>
      <c r="S102" s="123"/>
      <c r="T102" s="123"/>
      <c r="U102" s="124"/>
      <c r="V102" s="123"/>
      <c r="W102" s="123"/>
      <c r="X102" s="124"/>
      <c r="Y102" s="123"/>
      <c r="AA102" s="123"/>
      <c r="AB102" s="123"/>
    </row>
    <row r="103" spans="1:28" x14ac:dyDescent="0.25">
      <c r="A103" s="131" t="s">
        <v>229</v>
      </c>
      <c r="B103" s="132" t="s">
        <v>230</v>
      </c>
      <c r="C103" s="133" t="s">
        <v>37</v>
      </c>
      <c r="D103" s="129">
        <v>0</v>
      </c>
      <c r="E103" s="129">
        <v>0</v>
      </c>
      <c r="F103" s="129">
        <v>0</v>
      </c>
      <c r="G103" s="129">
        <v>0</v>
      </c>
      <c r="H103" s="129">
        <v>0</v>
      </c>
      <c r="I103" s="128" t="s">
        <v>38</v>
      </c>
      <c r="J103" s="128" t="s">
        <v>38</v>
      </c>
      <c r="K103" s="128" t="s">
        <v>38</v>
      </c>
      <c r="L103" s="128" t="s">
        <v>38</v>
      </c>
      <c r="M103" s="128" t="s">
        <v>38</v>
      </c>
      <c r="N103" s="128" t="s">
        <v>38</v>
      </c>
      <c r="Q103" s="122"/>
      <c r="R103" s="123"/>
      <c r="S103" s="123"/>
      <c r="T103" s="123"/>
      <c r="U103" s="124"/>
      <c r="V103" s="123"/>
      <c r="W103" s="123"/>
      <c r="X103" s="124"/>
      <c r="Y103" s="123"/>
      <c r="AA103" s="123"/>
      <c r="AB103" s="123"/>
    </row>
    <row r="104" spans="1:28" ht="31.5" x14ac:dyDescent="0.25">
      <c r="A104" s="131" t="s">
        <v>231</v>
      </c>
      <c r="B104" s="132" t="s">
        <v>232</v>
      </c>
      <c r="C104" s="133" t="s">
        <v>37</v>
      </c>
      <c r="D104" s="129">
        <v>0</v>
      </c>
      <c r="E104" s="129">
        <v>0</v>
      </c>
      <c r="F104" s="129">
        <v>0</v>
      </c>
      <c r="G104" s="129">
        <v>0</v>
      </c>
      <c r="H104" s="129">
        <v>0</v>
      </c>
      <c r="I104" s="128" t="s">
        <v>38</v>
      </c>
      <c r="J104" s="128" t="s">
        <v>38</v>
      </c>
      <c r="K104" s="128" t="s">
        <v>38</v>
      </c>
      <c r="L104" s="128" t="s">
        <v>38</v>
      </c>
      <c r="M104" s="128" t="s">
        <v>38</v>
      </c>
      <c r="N104" s="128" t="s">
        <v>38</v>
      </c>
      <c r="Q104" s="122"/>
      <c r="R104" s="123"/>
      <c r="S104" s="123"/>
      <c r="T104" s="123"/>
      <c r="U104" s="124"/>
      <c r="V104" s="123"/>
      <c r="W104" s="123"/>
      <c r="X104" s="124"/>
      <c r="Y104" s="123"/>
      <c r="AA104" s="123"/>
      <c r="AB104" s="123"/>
    </row>
    <row r="105" spans="1:28" ht="31.5" x14ac:dyDescent="0.25">
      <c r="A105" s="131" t="s">
        <v>233</v>
      </c>
      <c r="B105" s="132" t="s">
        <v>234</v>
      </c>
      <c r="C105" s="133" t="s">
        <v>37</v>
      </c>
      <c r="D105" s="129">
        <v>0</v>
      </c>
      <c r="E105" s="129">
        <v>0</v>
      </c>
      <c r="F105" s="129">
        <v>0</v>
      </c>
      <c r="G105" s="129">
        <v>0</v>
      </c>
      <c r="H105" s="129">
        <v>0</v>
      </c>
      <c r="I105" s="128" t="s">
        <v>38</v>
      </c>
      <c r="J105" s="128" t="s">
        <v>38</v>
      </c>
      <c r="K105" s="128" t="s">
        <v>38</v>
      </c>
      <c r="L105" s="128" t="s">
        <v>38</v>
      </c>
      <c r="M105" s="128" t="s">
        <v>38</v>
      </c>
      <c r="N105" s="128" t="s">
        <v>38</v>
      </c>
      <c r="Q105" s="122"/>
      <c r="R105" s="123"/>
      <c r="S105" s="123"/>
      <c r="T105" s="123"/>
      <c r="U105" s="124"/>
      <c r="V105" s="123"/>
      <c r="W105" s="123"/>
      <c r="X105" s="124"/>
      <c r="Y105" s="123"/>
      <c r="AA105" s="123"/>
      <c r="AB105" s="123"/>
    </row>
    <row r="106" spans="1:28" ht="31.5" x14ac:dyDescent="0.25">
      <c r="A106" s="131" t="s">
        <v>235</v>
      </c>
      <c r="B106" s="132" t="s">
        <v>236</v>
      </c>
      <c r="C106" s="133" t="s">
        <v>37</v>
      </c>
      <c r="D106" s="129">
        <v>0</v>
      </c>
      <c r="E106" s="129">
        <v>0</v>
      </c>
      <c r="F106" s="129">
        <v>0</v>
      </c>
      <c r="G106" s="129">
        <v>0</v>
      </c>
      <c r="H106" s="129">
        <v>0</v>
      </c>
      <c r="I106" s="128" t="s">
        <v>38</v>
      </c>
      <c r="J106" s="128" t="s">
        <v>38</v>
      </c>
      <c r="K106" s="128" t="s">
        <v>38</v>
      </c>
      <c r="L106" s="128" t="s">
        <v>38</v>
      </c>
      <c r="M106" s="128" t="s">
        <v>38</v>
      </c>
      <c r="N106" s="128" t="s">
        <v>38</v>
      </c>
      <c r="Q106" s="122"/>
      <c r="R106" s="123"/>
      <c r="S106" s="123"/>
      <c r="T106" s="123"/>
      <c r="U106" s="124"/>
      <c r="V106" s="123"/>
      <c r="W106" s="123"/>
      <c r="X106" s="124"/>
      <c r="Y106" s="123"/>
      <c r="AA106" s="123"/>
      <c r="AB106" s="123"/>
    </row>
    <row r="107" spans="1:28" ht="31.5" x14ac:dyDescent="0.25">
      <c r="A107" s="131" t="s">
        <v>237</v>
      </c>
      <c r="B107" s="132" t="s">
        <v>238</v>
      </c>
      <c r="C107" s="133" t="s">
        <v>37</v>
      </c>
      <c r="D107" s="129">
        <v>0</v>
      </c>
      <c r="E107" s="129">
        <v>0</v>
      </c>
      <c r="F107" s="129">
        <v>0</v>
      </c>
      <c r="G107" s="129">
        <v>0</v>
      </c>
      <c r="H107" s="129">
        <v>0</v>
      </c>
      <c r="I107" s="128" t="s">
        <v>38</v>
      </c>
      <c r="J107" s="128" t="s">
        <v>38</v>
      </c>
      <c r="K107" s="128" t="s">
        <v>38</v>
      </c>
      <c r="L107" s="128" t="s">
        <v>38</v>
      </c>
      <c r="M107" s="128" t="s">
        <v>38</v>
      </c>
      <c r="N107" s="128" t="s">
        <v>38</v>
      </c>
      <c r="Q107" s="122"/>
      <c r="R107" s="123"/>
      <c r="S107" s="123"/>
      <c r="T107" s="123"/>
      <c r="U107" s="124"/>
      <c r="V107" s="123"/>
      <c r="W107" s="123"/>
      <c r="X107" s="124"/>
      <c r="Y107" s="123"/>
      <c r="AA107" s="123"/>
      <c r="AB107" s="123"/>
    </row>
    <row r="108" spans="1:28" ht="31.5" x14ac:dyDescent="0.25">
      <c r="A108" s="131" t="s">
        <v>239</v>
      </c>
      <c r="B108" s="132" t="s">
        <v>240</v>
      </c>
      <c r="C108" s="133" t="s">
        <v>37</v>
      </c>
      <c r="D108" s="129">
        <v>0</v>
      </c>
      <c r="E108" s="129">
        <v>0</v>
      </c>
      <c r="F108" s="129">
        <v>0</v>
      </c>
      <c r="G108" s="129">
        <v>0</v>
      </c>
      <c r="H108" s="129">
        <v>0</v>
      </c>
      <c r="I108" s="128" t="s">
        <v>38</v>
      </c>
      <c r="J108" s="128" t="s">
        <v>38</v>
      </c>
      <c r="K108" s="128" t="s">
        <v>38</v>
      </c>
      <c r="L108" s="128" t="s">
        <v>38</v>
      </c>
      <c r="M108" s="128" t="s">
        <v>38</v>
      </c>
      <c r="N108" s="128" t="s">
        <v>38</v>
      </c>
      <c r="Q108" s="122"/>
      <c r="R108" s="123"/>
      <c r="S108" s="123"/>
      <c r="T108" s="123"/>
      <c r="U108" s="124"/>
      <c r="V108" s="123"/>
      <c r="W108" s="123"/>
      <c r="X108" s="124"/>
      <c r="Y108" s="123"/>
      <c r="AA108" s="123"/>
      <c r="AB108" s="123"/>
    </row>
    <row r="109" spans="1:28" x14ac:dyDescent="0.25">
      <c r="A109" s="131" t="s">
        <v>241</v>
      </c>
      <c r="B109" s="132" t="s">
        <v>242</v>
      </c>
      <c r="C109" s="133" t="s">
        <v>37</v>
      </c>
      <c r="D109" s="129">
        <v>0</v>
      </c>
      <c r="E109" s="129">
        <v>0</v>
      </c>
      <c r="F109" s="129">
        <v>0</v>
      </c>
      <c r="G109" s="129">
        <v>0</v>
      </c>
      <c r="H109" s="129">
        <v>0</v>
      </c>
      <c r="I109" s="128" t="s">
        <v>38</v>
      </c>
      <c r="J109" s="128" t="s">
        <v>38</v>
      </c>
      <c r="K109" s="128" t="s">
        <v>38</v>
      </c>
      <c r="L109" s="128" t="s">
        <v>38</v>
      </c>
      <c r="M109" s="128" t="s">
        <v>38</v>
      </c>
      <c r="N109" s="128" t="s">
        <v>38</v>
      </c>
      <c r="Q109" s="122"/>
      <c r="R109" s="123"/>
      <c r="S109" s="123"/>
      <c r="T109" s="123"/>
      <c r="U109" s="124"/>
      <c r="V109" s="123"/>
      <c r="W109" s="123"/>
      <c r="X109" s="124"/>
      <c r="Y109" s="123"/>
      <c r="AA109" s="123"/>
      <c r="AB109" s="123"/>
    </row>
    <row r="110" spans="1:28" ht="31.5" x14ac:dyDescent="0.25">
      <c r="A110" s="131" t="s">
        <v>243</v>
      </c>
      <c r="B110" s="132" t="s">
        <v>244</v>
      </c>
      <c r="C110" s="133" t="s">
        <v>37</v>
      </c>
      <c r="D110" s="129">
        <v>0</v>
      </c>
      <c r="E110" s="129">
        <v>0</v>
      </c>
      <c r="F110" s="129">
        <v>0</v>
      </c>
      <c r="G110" s="129">
        <v>0</v>
      </c>
      <c r="H110" s="129">
        <v>0</v>
      </c>
      <c r="I110" s="128" t="s">
        <v>38</v>
      </c>
      <c r="J110" s="128" t="s">
        <v>38</v>
      </c>
      <c r="K110" s="128" t="s">
        <v>38</v>
      </c>
      <c r="L110" s="128" t="s">
        <v>38</v>
      </c>
      <c r="M110" s="128" t="s">
        <v>38</v>
      </c>
      <c r="N110" s="128" t="s">
        <v>38</v>
      </c>
      <c r="Q110" s="122"/>
      <c r="R110" s="123"/>
      <c r="S110" s="123"/>
      <c r="T110" s="123"/>
      <c r="U110" s="124"/>
      <c r="V110" s="123"/>
      <c r="W110" s="123"/>
      <c r="X110" s="124"/>
      <c r="Y110" s="123"/>
      <c r="AA110" s="123"/>
      <c r="AB110" s="123"/>
    </row>
    <row r="111" spans="1:28" ht="31.5" x14ac:dyDescent="0.25">
      <c r="A111" s="131" t="s">
        <v>245</v>
      </c>
      <c r="B111" s="132" t="s">
        <v>246</v>
      </c>
      <c r="C111" s="133" t="s">
        <v>37</v>
      </c>
      <c r="D111" s="140">
        <v>0</v>
      </c>
      <c r="E111" s="140">
        <v>0</v>
      </c>
      <c r="F111" s="140">
        <v>0</v>
      </c>
      <c r="G111" s="140">
        <v>0</v>
      </c>
      <c r="H111" s="140">
        <v>0</v>
      </c>
      <c r="I111" s="128" t="s">
        <v>38</v>
      </c>
      <c r="J111" s="128" t="s">
        <v>38</v>
      </c>
      <c r="K111" s="128" t="s">
        <v>38</v>
      </c>
      <c r="L111" s="128" t="s">
        <v>38</v>
      </c>
      <c r="M111" s="128" t="s">
        <v>38</v>
      </c>
      <c r="N111" s="128" t="s">
        <v>38</v>
      </c>
      <c r="Q111" s="122"/>
      <c r="R111" s="123"/>
      <c r="S111" s="123"/>
      <c r="T111" s="123"/>
      <c r="U111" s="124"/>
      <c r="V111" s="123"/>
      <c r="W111" s="123"/>
      <c r="X111" s="124"/>
      <c r="Y111" s="123"/>
      <c r="AA111" s="123"/>
      <c r="AB111" s="123"/>
    </row>
    <row r="112" spans="1:28" ht="31.5" x14ac:dyDescent="0.25">
      <c r="A112" s="131" t="s">
        <v>247</v>
      </c>
      <c r="B112" s="132" t="s">
        <v>248</v>
      </c>
      <c r="C112" s="133" t="s">
        <v>37</v>
      </c>
      <c r="D112" s="129">
        <v>0</v>
      </c>
      <c r="E112" s="129">
        <v>0</v>
      </c>
      <c r="F112" s="129">
        <v>0</v>
      </c>
      <c r="G112" s="129">
        <v>0</v>
      </c>
      <c r="H112" s="129">
        <v>0</v>
      </c>
      <c r="I112" s="128" t="s">
        <v>38</v>
      </c>
      <c r="J112" s="128" t="s">
        <v>38</v>
      </c>
      <c r="K112" s="128" t="s">
        <v>38</v>
      </c>
      <c r="L112" s="128" t="s">
        <v>38</v>
      </c>
      <c r="M112" s="128" t="s">
        <v>38</v>
      </c>
      <c r="N112" s="128" t="s">
        <v>38</v>
      </c>
      <c r="Q112" s="122"/>
      <c r="R112" s="123"/>
      <c r="S112" s="123"/>
      <c r="T112" s="123"/>
      <c r="U112" s="124"/>
      <c r="V112" s="123"/>
      <c r="W112" s="123"/>
      <c r="X112" s="124"/>
      <c r="Y112" s="123"/>
      <c r="AA112" s="123"/>
      <c r="AB112" s="123"/>
    </row>
    <row r="113" spans="1:28" ht="31.5" x14ac:dyDescent="0.25">
      <c r="A113" s="131" t="s">
        <v>249</v>
      </c>
      <c r="B113" s="132" t="s">
        <v>250</v>
      </c>
      <c r="C113" s="133" t="s">
        <v>37</v>
      </c>
      <c r="D113" s="129">
        <v>0</v>
      </c>
      <c r="E113" s="129">
        <v>0</v>
      </c>
      <c r="F113" s="129">
        <v>0</v>
      </c>
      <c r="G113" s="129">
        <v>0</v>
      </c>
      <c r="H113" s="129">
        <v>0</v>
      </c>
      <c r="I113" s="128" t="s">
        <v>38</v>
      </c>
      <c r="J113" s="128" t="s">
        <v>38</v>
      </c>
      <c r="K113" s="128" t="s">
        <v>38</v>
      </c>
      <c r="L113" s="128" t="s">
        <v>38</v>
      </c>
      <c r="M113" s="128" t="s">
        <v>38</v>
      </c>
      <c r="N113" s="128" t="s">
        <v>38</v>
      </c>
      <c r="Q113" s="122"/>
      <c r="R113" s="123"/>
      <c r="S113" s="123"/>
      <c r="T113" s="123"/>
      <c r="U113" s="124"/>
      <c r="V113" s="123"/>
      <c r="W113" s="123"/>
      <c r="X113" s="124"/>
      <c r="Y113" s="123"/>
      <c r="AA113" s="123"/>
      <c r="AB113" s="123"/>
    </row>
    <row r="114" spans="1:28" x14ac:dyDescent="0.25">
      <c r="A114" s="131" t="s">
        <v>254</v>
      </c>
      <c r="B114" s="132" t="s">
        <v>255</v>
      </c>
      <c r="C114" s="133" t="s">
        <v>37</v>
      </c>
      <c r="D114" s="129">
        <v>0</v>
      </c>
      <c r="E114" s="129">
        <v>0</v>
      </c>
      <c r="F114" s="129">
        <v>0</v>
      </c>
      <c r="G114" s="129">
        <v>0</v>
      </c>
      <c r="H114" s="129">
        <v>0</v>
      </c>
      <c r="I114" s="128" t="s">
        <v>38</v>
      </c>
      <c r="J114" s="128" t="s">
        <v>38</v>
      </c>
      <c r="K114" s="128" t="s">
        <v>38</v>
      </c>
      <c r="L114" s="128" t="s">
        <v>38</v>
      </c>
      <c r="M114" s="128" t="s">
        <v>38</v>
      </c>
      <c r="N114" s="128" t="s">
        <v>38</v>
      </c>
      <c r="Q114" s="122"/>
      <c r="R114" s="123"/>
      <c r="S114" s="123"/>
      <c r="T114" s="123"/>
      <c r="U114" s="124"/>
      <c r="V114" s="123"/>
      <c r="W114" s="123"/>
      <c r="X114" s="124"/>
      <c r="Y114" s="123"/>
      <c r="AA114" s="123"/>
      <c r="AB114" s="123"/>
    </row>
    <row r="115" spans="1:28" ht="31.5" x14ac:dyDescent="0.25">
      <c r="A115" s="131" t="s">
        <v>256</v>
      </c>
      <c r="B115" s="132" t="s">
        <v>75</v>
      </c>
      <c r="C115" s="133" t="s">
        <v>37</v>
      </c>
      <c r="D115" s="128" t="s">
        <v>38</v>
      </c>
      <c r="E115" s="128" t="s">
        <v>38</v>
      </c>
      <c r="F115" s="128" t="s">
        <v>38</v>
      </c>
      <c r="G115" s="128" t="s">
        <v>38</v>
      </c>
      <c r="H115" s="128" t="s">
        <v>38</v>
      </c>
      <c r="I115" s="128" t="s">
        <v>38</v>
      </c>
      <c r="J115" s="128" t="s">
        <v>38</v>
      </c>
      <c r="K115" s="128" t="s">
        <v>38</v>
      </c>
      <c r="L115" s="128" t="s">
        <v>38</v>
      </c>
      <c r="M115" s="128" t="s">
        <v>38</v>
      </c>
      <c r="N115" s="128" t="s">
        <v>38</v>
      </c>
      <c r="Q115" s="122"/>
      <c r="R115" s="123"/>
      <c r="S115" s="123"/>
      <c r="T115" s="123"/>
      <c r="U115" s="124"/>
      <c r="V115" s="123"/>
      <c r="W115" s="123"/>
      <c r="X115" s="124"/>
      <c r="Y115" s="123"/>
      <c r="AA115" s="123"/>
      <c r="AB115" s="123"/>
    </row>
    <row r="116" spans="1:28" x14ac:dyDescent="0.25">
      <c r="A116" s="12" t="s">
        <v>257</v>
      </c>
      <c r="B116" s="141" t="s">
        <v>258</v>
      </c>
      <c r="C116" s="14" t="s">
        <v>37</v>
      </c>
      <c r="D116" s="129">
        <v>0</v>
      </c>
      <c r="E116" s="129">
        <v>0</v>
      </c>
      <c r="F116" s="129">
        <f t="shared" ref="F116:L116" si="58">+SUM(F117,F121,F124)</f>
        <v>0</v>
      </c>
      <c r="G116" s="129">
        <f t="shared" si="58"/>
        <v>0</v>
      </c>
      <c r="H116" s="129">
        <f t="shared" si="58"/>
        <v>0</v>
      </c>
      <c r="I116" s="129">
        <f t="shared" si="58"/>
        <v>0</v>
      </c>
      <c r="J116" s="129">
        <f t="shared" si="58"/>
        <v>0</v>
      </c>
      <c r="K116" s="129">
        <f t="shared" si="58"/>
        <v>70.780799999999999</v>
      </c>
      <c r="L116" s="129">
        <f t="shared" si="58"/>
        <v>0</v>
      </c>
      <c r="M116" s="129">
        <f>+SUM(M117,M121,M124)</f>
        <v>11.736000000000001</v>
      </c>
      <c r="N116" s="129">
        <f t="shared" ref="N116" si="59">SUM(N117,N119,N123,N124:N124,N127)</f>
        <v>0</v>
      </c>
      <c r="Q116" s="122"/>
      <c r="R116" s="123"/>
      <c r="S116" s="123"/>
      <c r="T116" s="123"/>
      <c r="U116" s="124"/>
      <c r="V116" s="123"/>
      <c r="W116" s="123"/>
      <c r="X116" s="124"/>
      <c r="Y116" s="123"/>
      <c r="AA116" s="123"/>
      <c r="AB116" s="123"/>
    </row>
    <row r="117" spans="1:28" x14ac:dyDescent="0.25">
      <c r="A117" s="14" t="s">
        <v>259</v>
      </c>
      <c r="B117" s="25" t="s">
        <v>260</v>
      </c>
      <c r="C117" s="14" t="s">
        <v>37</v>
      </c>
      <c r="D117" s="208">
        <f>+SUM(D118:D120)</f>
        <v>0</v>
      </c>
      <c r="E117" s="208">
        <f t="shared" ref="E117:N117" si="60">+SUM(E118:E120)</f>
        <v>0</v>
      </c>
      <c r="F117" s="208">
        <f t="shared" si="60"/>
        <v>0</v>
      </c>
      <c r="G117" s="208">
        <f t="shared" si="60"/>
        <v>0</v>
      </c>
      <c r="H117" s="208">
        <f t="shared" si="60"/>
        <v>0</v>
      </c>
      <c r="I117" s="208">
        <f t="shared" si="60"/>
        <v>0</v>
      </c>
      <c r="J117" s="208">
        <f t="shared" si="60"/>
        <v>0</v>
      </c>
      <c r="K117" s="208">
        <f t="shared" si="60"/>
        <v>0</v>
      </c>
      <c r="L117" s="208">
        <f t="shared" si="60"/>
        <v>0</v>
      </c>
      <c r="M117" s="208">
        <f t="shared" si="60"/>
        <v>11.736000000000001</v>
      </c>
      <c r="N117" s="208">
        <f t="shared" si="60"/>
        <v>0</v>
      </c>
      <c r="Q117" s="122"/>
      <c r="R117" s="123"/>
      <c r="S117" s="123"/>
      <c r="T117" s="123"/>
      <c r="U117" s="124"/>
      <c r="V117" s="123"/>
      <c r="W117" s="123"/>
      <c r="X117" s="124"/>
      <c r="Y117" s="123"/>
      <c r="AA117" s="123"/>
      <c r="AB117" s="123"/>
    </row>
    <row r="118" spans="1:28" x14ac:dyDescent="0.25">
      <c r="A118" s="191" t="s">
        <v>705</v>
      </c>
      <c r="B118" s="195" t="s">
        <v>706</v>
      </c>
      <c r="C118" s="193" t="s">
        <v>707</v>
      </c>
      <c r="D118" s="130">
        <v>0</v>
      </c>
      <c r="E118" s="130">
        <v>0</v>
      </c>
      <c r="F118" s="130">
        <v>0</v>
      </c>
      <c r="G118" s="130">
        <v>0</v>
      </c>
      <c r="H118" s="130">
        <v>0</v>
      </c>
      <c r="I118" s="130">
        <v>0</v>
      </c>
      <c r="J118" s="130">
        <v>0</v>
      </c>
      <c r="K118" s="130">
        <v>0</v>
      </c>
      <c r="L118" s="130">
        <v>0</v>
      </c>
      <c r="M118" s="130">
        <v>0</v>
      </c>
      <c r="N118" s="130">
        <v>0</v>
      </c>
      <c r="P118" s="142"/>
      <c r="Q118" s="143"/>
      <c r="R118" s="123"/>
      <c r="S118" s="123"/>
      <c r="T118" s="123"/>
      <c r="U118" s="124"/>
      <c r="V118" s="123"/>
      <c r="W118" s="123"/>
      <c r="X118" s="124"/>
      <c r="Y118" s="123"/>
      <c r="AA118" s="123"/>
      <c r="AB118" s="123"/>
    </row>
    <row r="119" spans="1:28" x14ac:dyDescent="0.25">
      <c r="A119" s="191" t="s">
        <v>708</v>
      </c>
      <c r="B119" s="196" t="s">
        <v>709</v>
      </c>
      <c r="C119" s="198" t="s">
        <v>710</v>
      </c>
      <c r="D119" s="130">
        <v>0</v>
      </c>
      <c r="E119" s="130">
        <v>0</v>
      </c>
      <c r="F119" s="130">
        <v>0</v>
      </c>
      <c r="G119" s="130">
        <v>0</v>
      </c>
      <c r="H119" s="130">
        <v>0</v>
      </c>
      <c r="I119" s="130">
        <v>0</v>
      </c>
      <c r="J119" s="130">
        <v>0</v>
      </c>
      <c r="K119" s="130">
        <v>0</v>
      </c>
      <c r="L119" s="130">
        <v>0</v>
      </c>
      <c r="M119" s="200">
        <v>7.4159999999999995</v>
      </c>
      <c r="N119" s="130">
        <v>0</v>
      </c>
      <c r="Q119" s="122"/>
      <c r="R119" s="123"/>
      <c r="S119" s="123"/>
      <c r="T119" s="123"/>
      <c r="U119" s="124"/>
      <c r="V119" s="123"/>
      <c r="W119" s="123"/>
      <c r="X119" s="124"/>
      <c r="Y119" s="123"/>
      <c r="AA119" s="123"/>
      <c r="AB119" s="123"/>
    </row>
    <row r="120" spans="1:28" x14ac:dyDescent="0.25">
      <c r="A120" s="191" t="s">
        <v>711</v>
      </c>
      <c r="B120" s="197" t="s">
        <v>712</v>
      </c>
      <c r="C120" s="182" t="s">
        <v>713</v>
      </c>
      <c r="D120" s="130">
        <v>0</v>
      </c>
      <c r="E120" s="130">
        <v>0</v>
      </c>
      <c r="F120" s="130">
        <v>0</v>
      </c>
      <c r="G120" s="130">
        <v>0</v>
      </c>
      <c r="H120" s="130">
        <v>0</v>
      </c>
      <c r="I120" s="130">
        <v>0</v>
      </c>
      <c r="J120" s="130">
        <v>0</v>
      </c>
      <c r="K120" s="130">
        <v>0</v>
      </c>
      <c r="L120" s="130">
        <v>0</v>
      </c>
      <c r="M120" s="200">
        <v>4.32</v>
      </c>
      <c r="N120" s="130">
        <v>0</v>
      </c>
      <c r="Q120" s="122"/>
      <c r="R120" s="123"/>
      <c r="S120" s="123"/>
      <c r="T120" s="123"/>
      <c r="U120" s="124"/>
      <c r="V120" s="123"/>
      <c r="W120" s="123"/>
      <c r="X120" s="124"/>
      <c r="Y120" s="123"/>
      <c r="AA120" s="123"/>
      <c r="AB120" s="123"/>
    </row>
    <row r="121" spans="1:28" x14ac:dyDescent="0.25">
      <c r="A121" s="14" t="s">
        <v>261</v>
      </c>
      <c r="B121" s="25" t="s">
        <v>262</v>
      </c>
      <c r="C121" s="91" t="s">
        <v>38</v>
      </c>
      <c r="D121" s="91">
        <f>+SUM(D122)</f>
        <v>0</v>
      </c>
      <c r="E121" s="91">
        <f t="shared" ref="E121:N121" si="61">+SUM(E122)</f>
        <v>0</v>
      </c>
      <c r="F121" s="91">
        <f t="shared" si="61"/>
        <v>0</v>
      </c>
      <c r="G121" s="91">
        <f t="shared" si="61"/>
        <v>0</v>
      </c>
      <c r="H121" s="91">
        <f t="shared" si="61"/>
        <v>0</v>
      </c>
      <c r="I121" s="91">
        <f t="shared" si="61"/>
        <v>0</v>
      </c>
      <c r="J121" s="91">
        <f t="shared" si="61"/>
        <v>0</v>
      </c>
      <c r="K121" s="208">
        <f t="shared" si="61"/>
        <v>70.780799999999999</v>
      </c>
      <c r="L121" s="91">
        <f t="shared" si="61"/>
        <v>0</v>
      </c>
      <c r="M121" s="91">
        <f t="shared" si="61"/>
        <v>0</v>
      </c>
      <c r="N121" s="91">
        <f t="shared" si="61"/>
        <v>0</v>
      </c>
      <c r="Q121" s="122"/>
      <c r="R121" s="123"/>
      <c r="S121" s="123"/>
      <c r="T121" s="123"/>
      <c r="U121" s="124"/>
      <c r="V121" s="123"/>
      <c r="W121" s="123"/>
      <c r="X121" s="124"/>
      <c r="Y121" s="123"/>
      <c r="AA121" s="123"/>
      <c r="AB121" s="123"/>
    </row>
    <row r="122" spans="1:28" x14ac:dyDescent="0.25">
      <c r="A122" s="21" t="s">
        <v>474</v>
      </c>
      <c r="B122" s="194" t="s">
        <v>714</v>
      </c>
      <c r="C122" s="82" t="s">
        <v>265</v>
      </c>
      <c r="D122" s="130">
        <v>0</v>
      </c>
      <c r="E122" s="130">
        <v>0</v>
      </c>
      <c r="F122" s="130">
        <v>0</v>
      </c>
      <c r="G122" s="130">
        <v>0</v>
      </c>
      <c r="H122" s="130">
        <v>0</v>
      </c>
      <c r="I122" s="128" t="s">
        <v>38</v>
      </c>
      <c r="J122" s="128" t="s">
        <v>38</v>
      </c>
      <c r="K122" s="206">
        <v>70.780799999999999</v>
      </c>
      <c r="L122" s="128" t="s">
        <v>38</v>
      </c>
      <c r="M122" s="128" t="s">
        <v>38</v>
      </c>
      <c r="N122" s="128" t="s">
        <v>38</v>
      </c>
      <c r="P122" s="142"/>
      <c r="Q122" s="143"/>
      <c r="R122" s="123"/>
      <c r="S122" s="123"/>
      <c r="T122" s="123"/>
      <c r="U122" s="124"/>
      <c r="V122" s="123"/>
      <c r="W122" s="123"/>
      <c r="X122" s="124"/>
      <c r="Y122" s="123"/>
      <c r="AA122" s="123"/>
      <c r="AB122" s="123"/>
    </row>
    <row r="123" spans="1:28" x14ac:dyDescent="0.25">
      <c r="A123" s="14" t="s">
        <v>266</v>
      </c>
      <c r="B123" s="25" t="s">
        <v>267</v>
      </c>
      <c r="C123" s="144" t="s">
        <v>38</v>
      </c>
      <c r="D123" s="130">
        <v>0</v>
      </c>
      <c r="E123" s="130">
        <v>0</v>
      </c>
      <c r="F123" s="130">
        <v>0</v>
      </c>
      <c r="G123" s="130">
        <v>0</v>
      </c>
      <c r="H123" s="130">
        <v>0</v>
      </c>
      <c r="I123" s="130">
        <v>0</v>
      </c>
      <c r="J123" s="130">
        <v>0</v>
      </c>
      <c r="K123" s="130">
        <v>0</v>
      </c>
      <c r="L123" s="130">
        <v>0</v>
      </c>
      <c r="M123" s="130">
        <v>0</v>
      </c>
      <c r="N123" s="130">
        <v>0</v>
      </c>
      <c r="Q123" s="122"/>
      <c r="R123" s="123"/>
      <c r="S123" s="123"/>
      <c r="T123" s="123"/>
      <c r="U123" s="124"/>
      <c r="V123" s="123"/>
      <c r="W123" s="123"/>
      <c r="X123" s="124"/>
      <c r="Y123" s="123"/>
      <c r="AA123" s="123"/>
      <c r="AB123" s="123"/>
    </row>
    <row r="124" spans="1:28" x14ac:dyDescent="0.25">
      <c r="A124" s="21" t="s">
        <v>268</v>
      </c>
      <c r="B124" s="25" t="s">
        <v>269</v>
      </c>
      <c r="C124" s="144" t="s">
        <v>38</v>
      </c>
      <c r="D124" s="130">
        <v>0</v>
      </c>
      <c r="E124" s="130">
        <v>0</v>
      </c>
      <c r="F124" s="130">
        <v>0</v>
      </c>
      <c r="G124" s="130">
        <v>0</v>
      </c>
      <c r="H124" s="130">
        <v>0</v>
      </c>
      <c r="I124" s="130">
        <v>0</v>
      </c>
      <c r="J124" s="130">
        <v>0</v>
      </c>
      <c r="K124" s="130">
        <v>0</v>
      </c>
      <c r="L124" s="130">
        <v>0</v>
      </c>
      <c r="M124" s="130">
        <v>0</v>
      </c>
      <c r="N124" s="130">
        <v>0</v>
      </c>
      <c r="P124" s="142"/>
      <c r="Q124" s="143"/>
      <c r="R124" s="123"/>
      <c r="S124" s="123"/>
      <c r="T124" s="123"/>
      <c r="U124" s="124"/>
      <c r="V124" s="123"/>
      <c r="W124" s="123"/>
      <c r="X124" s="124"/>
      <c r="Y124" s="123"/>
      <c r="AA124" s="123"/>
      <c r="AB124" s="123"/>
    </row>
    <row r="125" spans="1:28" ht="47.25" x14ac:dyDescent="0.25">
      <c r="A125" s="21" t="s">
        <v>270</v>
      </c>
      <c r="B125" s="26" t="s">
        <v>271</v>
      </c>
      <c r="C125" s="82" t="s">
        <v>272</v>
      </c>
      <c r="D125" s="130">
        <v>0</v>
      </c>
      <c r="E125" s="130">
        <v>0</v>
      </c>
      <c r="F125" s="130">
        <v>0</v>
      </c>
      <c r="G125" s="130">
        <v>0</v>
      </c>
      <c r="H125" s="130">
        <v>0</v>
      </c>
      <c r="I125" s="130">
        <v>0</v>
      </c>
      <c r="J125" s="130">
        <v>0</v>
      </c>
      <c r="K125" s="130">
        <v>0</v>
      </c>
      <c r="L125" s="130">
        <v>0</v>
      </c>
      <c r="M125" s="130">
        <v>0</v>
      </c>
      <c r="N125" s="130">
        <v>0</v>
      </c>
      <c r="P125" s="142"/>
      <c r="Q125" s="143"/>
      <c r="R125" s="123"/>
      <c r="S125" s="123"/>
      <c r="T125" s="123"/>
      <c r="U125" s="124"/>
      <c r="V125" s="123"/>
      <c r="W125" s="123"/>
      <c r="X125" s="124"/>
      <c r="Y125" s="123"/>
      <c r="AA125" s="123"/>
      <c r="AB125" s="123"/>
    </row>
    <row r="126" spans="1:28" x14ac:dyDescent="0.25">
      <c r="A126" s="21" t="s">
        <v>273</v>
      </c>
      <c r="B126" s="26" t="s">
        <v>274</v>
      </c>
      <c r="C126" s="82" t="s">
        <v>275</v>
      </c>
      <c r="D126" s="130">
        <v>0</v>
      </c>
      <c r="E126" s="130">
        <v>0</v>
      </c>
      <c r="F126" s="130">
        <v>0</v>
      </c>
      <c r="G126" s="130">
        <v>0</v>
      </c>
      <c r="H126" s="130">
        <v>0</v>
      </c>
      <c r="I126" s="130">
        <v>0</v>
      </c>
      <c r="J126" s="130">
        <v>0</v>
      </c>
      <c r="K126" s="130">
        <v>0</v>
      </c>
      <c r="L126" s="130">
        <v>0</v>
      </c>
      <c r="M126" s="130">
        <v>0</v>
      </c>
      <c r="N126" s="130">
        <v>0</v>
      </c>
      <c r="P126" s="142"/>
      <c r="Q126" s="143"/>
      <c r="R126" s="123"/>
      <c r="S126" s="123"/>
      <c r="T126" s="123"/>
      <c r="U126" s="124"/>
      <c r="V126" s="123"/>
      <c r="W126" s="123"/>
      <c r="X126" s="124"/>
      <c r="Y126" s="123"/>
      <c r="AA126" s="123"/>
      <c r="AB126" s="123"/>
    </row>
    <row r="127" spans="1:28" x14ac:dyDescent="0.25">
      <c r="A127" s="21" t="s">
        <v>715</v>
      </c>
      <c r="B127" s="26" t="s">
        <v>716</v>
      </c>
      <c r="C127" s="82" t="s">
        <v>717</v>
      </c>
      <c r="D127" s="130">
        <v>0</v>
      </c>
      <c r="E127" s="130">
        <v>0</v>
      </c>
      <c r="F127" s="130">
        <v>0</v>
      </c>
      <c r="G127" s="130">
        <v>0</v>
      </c>
      <c r="H127" s="130">
        <v>0</v>
      </c>
      <c r="I127" s="130">
        <v>0</v>
      </c>
      <c r="J127" s="130">
        <v>0</v>
      </c>
      <c r="K127" s="130">
        <v>0</v>
      </c>
      <c r="L127" s="130">
        <v>0</v>
      </c>
      <c r="M127" s="130">
        <v>0</v>
      </c>
      <c r="N127" s="130">
        <v>0</v>
      </c>
      <c r="P127" s="142"/>
      <c r="Q127" s="143"/>
      <c r="R127" s="123"/>
      <c r="S127" s="123"/>
      <c r="T127" s="123"/>
      <c r="U127" s="124"/>
      <c r="V127" s="123"/>
      <c r="W127" s="123"/>
      <c r="X127" s="124"/>
      <c r="Y127" s="123"/>
      <c r="AA127" s="123"/>
      <c r="AB127" s="123"/>
    </row>
    <row r="128" spans="1:28" x14ac:dyDescent="0.25">
      <c r="A128" s="21" t="s">
        <v>718</v>
      </c>
      <c r="B128" s="26" t="s">
        <v>719</v>
      </c>
      <c r="C128" s="82" t="s">
        <v>720</v>
      </c>
      <c r="D128" s="130">
        <v>0</v>
      </c>
      <c r="E128" s="130">
        <v>0</v>
      </c>
      <c r="F128" s="130">
        <v>0</v>
      </c>
      <c r="G128" s="130">
        <v>0</v>
      </c>
      <c r="H128" s="130">
        <v>0</v>
      </c>
      <c r="I128" s="130">
        <v>0</v>
      </c>
      <c r="J128" s="130">
        <v>0</v>
      </c>
      <c r="K128" s="130">
        <v>0</v>
      </c>
      <c r="L128" s="130">
        <v>0</v>
      </c>
      <c r="M128" s="130">
        <v>0</v>
      </c>
      <c r="N128" s="130">
        <v>0</v>
      </c>
      <c r="P128" s="142"/>
      <c r="Q128" s="143"/>
      <c r="R128" s="123"/>
      <c r="S128" s="123"/>
      <c r="T128" s="123"/>
      <c r="U128" s="124"/>
      <c r="V128" s="123"/>
      <c r="W128" s="123"/>
      <c r="X128" s="124"/>
      <c r="Y128" s="123"/>
      <c r="AA128" s="123"/>
      <c r="AB128" s="123"/>
    </row>
    <row r="129" spans="1:28" x14ac:dyDescent="0.25">
      <c r="A129" s="21" t="s">
        <v>721</v>
      </c>
      <c r="B129" s="26" t="s">
        <v>722</v>
      </c>
      <c r="C129" s="82" t="s">
        <v>723</v>
      </c>
      <c r="D129" s="130">
        <v>0</v>
      </c>
      <c r="E129" s="130">
        <v>0</v>
      </c>
      <c r="F129" s="130">
        <v>0</v>
      </c>
      <c r="G129" s="130">
        <v>0</v>
      </c>
      <c r="H129" s="130">
        <v>0</v>
      </c>
      <c r="I129" s="130">
        <v>0</v>
      </c>
      <c r="J129" s="130">
        <v>0</v>
      </c>
      <c r="K129" s="130">
        <v>0</v>
      </c>
      <c r="L129" s="130">
        <v>0</v>
      </c>
      <c r="M129" s="130">
        <v>0</v>
      </c>
      <c r="N129" s="130">
        <v>0</v>
      </c>
      <c r="P129" s="142"/>
      <c r="Q129" s="143"/>
      <c r="R129" s="123"/>
      <c r="S129" s="123"/>
      <c r="T129" s="123"/>
      <c r="U129" s="124"/>
      <c r="V129" s="123"/>
      <c r="W129" s="123"/>
      <c r="X129" s="124"/>
      <c r="Y129" s="123"/>
      <c r="AA129" s="123"/>
      <c r="AB129" s="123"/>
    </row>
    <row r="130" spans="1:28" x14ac:dyDescent="0.25">
      <c r="A130" s="21" t="s">
        <v>724</v>
      </c>
      <c r="B130" s="26" t="s">
        <v>725</v>
      </c>
      <c r="C130" s="82" t="s">
        <v>726</v>
      </c>
      <c r="D130" s="130">
        <v>0</v>
      </c>
      <c r="E130" s="130">
        <v>0</v>
      </c>
      <c r="F130" s="130">
        <v>0</v>
      </c>
      <c r="G130" s="130">
        <v>0</v>
      </c>
      <c r="H130" s="130">
        <v>0</v>
      </c>
      <c r="I130" s="130">
        <v>0</v>
      </c>
      <c r="J130" s="130">
        <v>0</v>
      </c>
      <c r="K130" s="130">
        <v>0</v>
      </c>
      <c r="L130" s="130">
        <v>0</v>
      </c>
      <c r="M130" s="130">
        <v>0</v>
      </c>
      <c r="N130" s="130">
        <v>0</v>
      </c>
      <c r="P130" s="142"/>
      <c r="Q130" s="143"/>
      <c r="R130" s="123"/>
      <c r="S130" s="123"/>
      <c r="T130" s="123"/>
      <c r="U130" s="124"/>
      <c r="V130" s="123"/>
      <c r="W130" s="123"/>
      <c r="X130" s="124"/>
      <c r="Y130" s="123"/>
      <c r="AA130" s="123"/>
      <c r="AB130" s="123"/>
    </row>
    <row r="131" spans="1:28" x14ac:dyDescent="0.25">
      <c r="A131" s="21" t="s">
        <v>727</v>
      </c>
      <c r="B131" s="26" t="s">
        <v>728</v>
      </c>
      <c r="C131" s="82" t="s">
        <v>729</v>
      </c>
      <c r="D131" s="130">
        <v>0</v>
      </c>
      <c r="E131" s="130">
        <v>0</v>
      </c>
      <c r="F131" s="130">
        <v>0</v>
      </c>
      <c r="G131" s="130">
        <v>0</v>
      </c>
      <c r="H131" s="130">
        <v>0</v>
      </c>
      <c r="I131" s="130">
        <v>0</v>
      </c>
      <c r="J131" s="130">
        <v>0</v>
      </c>
      <c r="K131" s="130">
        <v>0</v>
      </c>
      <c r="L131" s="130">
        <v>0</v>
      </c>
      <c r="M131" s="130">
        <v>0</v>
      </c>
      <c r="N131" s="130">
        <v>0</v>
      </c>
      <c r="P131" s="142"/>
      <c r="Q131" s="143"/>
      <c r="R131" s="123"/>
      <c r="S131" s="123"/>
      <c r="T131" s="123"/>
      <c r="U131" s="124"/>
      <c r="V131" s="123"/>
      <c r="W131" s="123"/>
      <c r="X131" s="124"/>
      <c r="Y131" s="123"/>
      <c r="AA131" s="123"/>
      <c r="AB131" s="123"/>
    </row>
    <row r="132" spans="1:28" x14ac:dyDescent="0.25">
      <c r="A132" s="21" t="s">
        <v>730</v>
      </c>
      <c r="B132" s="26" t="s">
        <v>731</v>
      </c>
      <c r="C132" s="82" t="s">
        <v>732</v>
      </c>
      <c r="D132" s="130">
        <v>0</v>
      </c>
      <c r="E132" s="130">
        <v>0</v>
      </c>
      <c r="F132" s="130">
        <v>0</v>
      </c>
      <c r="G132" s="130">
        <v>0</v>
      </c>
      <c r="H132" s="130">
        <v>0</v>
      </c>
      <c r="I132" s="130">
        <v>0</v>
      </c>
      <c r="J132" s="130">
        <v>0</v>
      </c>
      <c r="K132" s="130">
        <v>0</v>
      </c>
      <c r="L132" s="130">
        <v>0</v>
      </c>
      <c r="M132" s="130">
        <v>0</v>
      </c>
      <c r="N132" s="130">
        <v>0</v>
      </c>
      <c r="P132" s="142"/>
      <c r="Q132" s="143"/>
      <c r="R132" s="123"/>
      <c r="S132" s="123"/>
      <c r="T132" s="123"/>
      <c r="U132" s="124"/>
      <c r="V132" s="123"/>
      <c r="W132" s="123"/>
      <c r="X132" s="124"/>
      <c r="Y132" s="123"/>
      <c r="AA132" s="123"/>
      <c r="AB132" s="123"/>
    </row>
    <row r="133" spans="1:28" x14ac:dyDescent="0.25">
      <c r="A133" s="21" t="s">
        <v>733</v>
      </c>
      <c r="B133" s="26" t="s">
        <v>734</v>
      </c>
      <c r="C133" s="82" t="s">
        <v>735</v>
      </c>
      <c r="D133" s="130">
        <v>0</v>
      </c>
      <c r="E133" s="130">
        <v>0</v>
      </c>
      <c r="F133" s="130">
        <v>0</v>
      </c>
      <c r="G133" s="130">
        <v>0</v>
      </c>
      <c r="H133" s="130">
        <v>0</v>
      </c>
      <c r="I133" s="130">
        <v>0</v>
      </c>
      <c r="J133" s="130">
        <v>0</v>
      </c>
      <c r="K133" s="130">
        <v>0</v>
      </c>
      <c r="L133" s="130">
        <v>0</v>
      </c>
      <c r="M133" s="130">
        <v>0</v>
      </c>
      <c r="N133" s="130">
        <v>0</v>
      </c>
      <c r="P133" s="142"/>
      <c r="Q133" s="143"/>
      <c r="R133" s="123"/>
      <c r="S133" s="123"/>
      <c r="T133" s="123"/>
      <c r="U133" s="124"/>
      <c r="V133" s="123"/>
      <c r="W133" s="123"/>
      <c r="X133" s="124"/>
      <c r="Y133" s="123"/>
      <c r="AA133" s="123"/>
      <c r="AB133" s="123"/>
    </row>
    <row r="134" spans="1:28" x14ac:dyDescent="0.25">
      <c r="A134" s="21" t="s">
        <v>736</v>
      </c>
      <c r="B134" s="26" t="s">
        <v>737</v>
      </c>
      <c r="C134" s="82" t="s">
        <v>738</v>
      </c>
      <c r="D134" s="130">
        <v>0</v>
      </c>
      <c r="E134" s="130">
        <v>0</v>
      </c>
      <c r="F134" s="130">
        <v>0</v>
      </c>
      <c r="G134" s="130">
        <v>0</v>
      </c>
      <c r="H134" s="130">
        <v>0</v>
      </c>
      <c r="I134" s="130">
        <v>0</v>
      </c>
      <c r="J134" s="130">
        <v>0</v>
      </c>
      <c r="K134" s="130">
        <v>0</v>
      </c>
      <c r="L134" s="130">
        <v>0</v>
      </c>
      <c r="M134" s="130">
        <v>0</v>
      </c>
      <c r="N134" s="130">
        <v>0</v>
      </c>
      <c r="P134" s="142"/>
      <c r="Q134" s="143"/>
      <c r="R134" s="123"/>
      <c r="S134" s="123"/>
      <c r="T134" s="123"/>
      <c r="U134" s="124"/>
      <c r="V134" s="123"/>
      <c r="W134" s="123"/>
      <c r="X134" s="124"/>
      <c r="Y134" s="123"/>
      <c r="AA134" s="123"/>
      <c r="AB134" s="123"/>
    </row>
    <row r="135" spans="1:28" x14ac:dyDescent="0.25">
      <c r="A135" s="21" t="s">
        <v>739</v>
      </c>
      <c r="B135" s="26" t="s">
        <v>740</v>
      </c>
      <c r="C135" s="82" t="s">
        <v>741</v>
      </c>
      <c r="D135" s="130">
        <v>0</v>
      </c>
      <c r="E135" s="130">
        <v>0</v>
      </c>
      <c r="F135" s="130">
        <v>0</v>
      </c>
      <c r="G135" s="130">
        <v>0</v>
      </c>
      <c r="H135" s="130">
        <v>0</v>
      </c>
      <c r="I135" s="130">
        <v>0</v>
      </c>
      <c r="J135" s="130">
        <v>0</v>
      </c>
      <c r="K135" s="130">
        <v>0</v>
      </c>
      <c r="L135" s="130">
        <v>0</v>
      </c>
      <c r="M135" s="130">
        <v>0</v>
      </c>
      <c r="N135" s="130">
        <v>0</v>
      </c>
      <c r="P135" s="142"/>
      <c r="Q135" s="143"/>
      <c r="R135" s="123"/>
      <c r="S135" s="123"/>
      <c r="T135" s="123"/>
      <c r="U135" s="124"/>
      <c r="V135" s="123"/>
      <c r="W135" s="123"/>
      <c r="X135" s="124"/>
      <c r="Y135" s="123"/>
      <c r="AA135" s="123"/>
      <c r="AB135" s="123"/>
    </row>
    <row r="136" spans="1:28" x14ac:dyDescent="0.25">
      <c r="A136" s="21" t="s">
        <v>276</v>
      </c>
      <c r="B136" s="25" t="s">
        <v>277</v>
      </c>
      <c r="C136" s="144" t="s">
        <v>38</v>
      </c>
      <c r="D136" s="130">
        <v>0</v>
      </c>
      <c r="E136" s="130">
        <v>0</v>
      </c>
      <c r="F136" s="130">
        <v>0</v>
      </c>
      <c r="G136" s="130">
        <v>0</v>
      </c>
      <c r="H136" s="130">
        <v>0</v>
      </c>
      <c r="I136" s="130">
        <v>0</v>
      </c>
      <c r="J136" s="130">
        <v>0</v>
      </c>
      <c r="K136" s="130">
        <v>0</v>
      </c>
      <c r="L136" s="130">
        <v>0</v>
      </c>
      <c r="M136" s="130">
        <v>0</v>
      </c>
      <c r="N136" s="130">
        <v>0</v>
      </c>
      <c r="P136" s="142"/>
      <c r="Q136" s="143"/>
      <c r="R136" s="123"/>
      <c r="S136" s="123"/>
      <c r="T136" s="123"/>
      <c r="U136" s="124"/>
      <c r="V136" s="123"/>
      <c r="W136" s="123"/>
      <c r="X136" s="124"/>
      <c r="Y136" s="123"/>
      <c r="AA136" s="123"/>
      <c r="AB136" s="123"/>
    </row>
    <row r="137" spans="1:28" x14ac:dyDescent="0.25">
      <c r="A137" s="21" t="s">
        <v>742</v>
      </c>
      <c r="B137" s="26" t="s">
        <v>743</v>
      </c>
      <c r="C137" s="82" t="s">
        <v>744</v>
      </c>
      <c r="D137" s="130">
        <v>0</v>
      </c>
      <c r="E137" s="130">
        <v>0</v>
      </c>
      <c r="F137" s="130">
        <v>0</v>
      </c>
      <c r="G137" s="130">
        <v>0</v>
      </c>
      <c r="H137" s="130">
        <v>0</v>
      </c>
      <c r="I137" s="130">
        <v>0</v>
      </c>
      <c r="J137" s="130">
        <v>0</v>
      </c>
      <c r="K137" s="130">
        <v>0</v>
      </c>
      <c r="L137" s="130">
        <v>0</v>
      </c>
      <c r="M137" s="130">
        <v>0</v>
      </c>
      <c r="N137" s="130">
        <v>0</v>
      </c>
      <c r="P137" s="142"/>
      <c r="Q137" s="143"/>
      <c r="R137" s="123"/>
      <c r="S137" s="123"/>
      <c r="T137" s="123"/>
      <c r="U137" s="124"/>
      <c r="V137" s="123"/>
      <c r="W137" s="123"/>
      <c r="X137" s="124"/>
      <c r="Y137" s="123"/>
      <c r="AA137" s="123"/>
      <c r="AB137" s="123"/>
    </row>
    <row r="138" spans="1:28" x14ac:dyDescent="0.25">
      <c r="A138" s="21" t="s">
        <v>745</v>
      </c>
      <c r="B138" s="26" t="s">
        <v>746</v>
      </c>
      <c r="C138" s="82" t="s">
        <v>747</v>
      </c>
      <c r="D138" s="130">
        <v>0</v>
      </c>
      <c r="E138" s="130">
        <v>0</v>
      </c>
      <c r="F138" s="130">
        <v>0</v>
      </c>
      <c r="G138" s="130">
        <v>0</v>
      </c>
      <c r="H138" s="130">
        <v>0</v>
      </c>
      <c r="I138" s="130">
        <v>0</v>
      </c>
      <c r="J138" s="130">
        <v>0</v>
      </c>
      <c r="K138" s="130">
        <v>0</v>
      </c>
      <c r="L138" s="130">
        <v>0</v>
      </c>
      <c r="M138" s="130">
        <v>0</v>
      </c>
      <c r="N138" s="130">
        <v>0</v>
      </c>
      <c r="P138" s="142"/>
      <c r="Q138" s="143"/>
      <c r="R138" s="123"/>
      <c r="S138" s="123"/>
      <c r="T138" s="123"/>
      <c r="U138" s="124"/>
      <c r="V138" s="123"/>
      <c r="W138" s="123"/>
      <c r="X138" s="124"/>
      <c r="Y138" s="123"/>
      <c r="AA138" s="123"/>
      <c r="AB138" s="123"/>
    </row>
    <row r="139" spans="1:28" x14ac:dyDescent="0.25">
      <c r="A139" s="21" t="s">
        <v>748</v>
      </c>
      <c r="B139" s="26" t="s">
        <v>749</v>
      </c>
      <c r="C139" s="82" t="s">
        <v>750</v>
      </c>
      <c r="D139" s="130">
        <v>0</v>
      </c>
      <c r="E139" s="130">
        <v>0</v>
      </c>
      <c r="F139" s="130">
        <v>0</v>
      </c>
      <c r="G139" s="130">
        <v>0</v>
      </c>
      <c r="H139" s="130">
        <v>0</v>
      </c>
      <c r="I139" s="130">
        <v>0</v>
      </c>
      <c r="J139" s="130">
        <v>0</v>
      </c>
      <c r="K139" s="130">
        <v>0</v>
      </c>
      <c r="L139" s="130">
        <v>0</v>
      </c>
      <c r="M139" s="130">
        <v>0</v>
      </c>
      <c r="N139" s="130">
        <v>0</v>
      </c>
      <c r="P139" s="142"/>
      <c r="Q139" s="143"/>
      <c r="R139" s="123"/>
      <c r="S139" s="123"/>
      <c r="T139" s="123"/>
      <c r="U139" s="124"/>
      <c r="V139" s="123"/>
      <c r="W139" s="123"/>
      <c r="X139" s="124"/>
      <c r="Y139" s="123"/>
      <c r="AA139" s="123"/>
      <c r="AB139" s="123"/>
    </row>
    <row r="140" spans="1:28" x14ac:dyDescent="0.25">
      <c r="A140" s="21" t="s">
        <v>751</v>
      </c>
      <c r="B140" s="26" t="s">
        <v>752</v>
      </c>
      <c r="C140" s="82" t="s">
        <v>753</v>
      </c>
      <c r="D140" s="130">
        <v>0</v>
      </c>
      <c r="E140" s="130">
        <v>0</v>
      </c>
      <c r="F140" s="130">
        <v>0</v>
      </c>
      <c r="G140" s="130">
        <v>0</v>
      </c>
      <c r="H140" s="130">
        <v>0</v>
      </c>
      <c r="I140" s="130">
        <v>0</v>
      </c>
      <c r="J140" s="130">
        <v>0</v>
      </c>
      <c r="K140" s="130">
        <v>0</v>
      </c>
      <c r="L140" s="130">
        <v>0</v>
      </c>
      <c r="M140" s="130">
        <v>0</v>
      </c>
      <c r="N140" s="130">
        <v>0</v>
      </c>
      <c r="P140" s="142"/>
      <c r="Q140" s="143"/>
      <c r="R140" s="123"/>
      <c r="S140" s="123"/>
      <c r="T140" s="123"/>
      <c r="U140" s="124"/>
      <c r="V140" s="123"/>
      <c r="W140" s="123"/>
      <c r="X140" s="124"/>
      <c r="Y140" s="123"/>
      <c r="AA140" s="123"/>
      <c r="AB140" s="123"/>
    </row>
    <row r="141" spans="1:28" x14ac:dyDescent="0.25">
      <c r="A141" s="21" t="s">
        <v>754</v>
      </c>
      <c r="B141" s="26" t="s">
        <v>755</v>
      </c>
      <c r="C141" s="82" t="s">
        <v>756</v>
      </c>
      <c r="D141" s="130">
        <v>0</v>
      </c>
      <c r="E141" s="130">
        <v>0</v>
      </c>
      <c r="F141" s="130">
        <v>0</v>
      </c>
      <c r="G141" s="130">
        <v>0</v>
      </c>
      <c r="H141" s="130">
        <v>0</v>
      </c>
      <c r="I141" s="130">
        <v>0</v>
      </c>
      <c r="J141" s="130">
        <v>0</v>
      </c>
      <c r="K141" s="130">
        <v>0</v>
      </c>
      <c r="L141" s="130">
        <v>0</v>
      </c>
      <c r="M141" s="130">
        <v>0</v>
      </c>
      <c r="N141" s="130">
        <v>0</v>
      </c>
      <c r="P141" s="142"/>
      <c r="Q141" s="143"/>
      <c r="R141" s="123"/>
      <c r="S141" s="123"/>
      <c r="T141" s="123"/>
      <c r="U141" s="124"/>
      <c r="V141" s="123"/>
      <c r="W141" s="123"/>
      <c r="X141" s="124"/>
      <c r="Y141" s="123"/>
      <c r="AA141" s="123"/>
      <c r="AB141" s="123"/>
    </row>
    <row r="142" spans="1:28" x14ac:dyDescent="0.25">
      <c r="A142" s="21" t="s">
        <v>757</v>
      </c>
      <c r="B142" s="26" t="s">
        <v>758</v>
      </c>
      <c r="C142" s="82" t="s">
        <v>759</v>
      </c>
      <c r="D142" s="130">
        <v>0</v>
      </c>
      <c r="E142" s="130">
        <v>0</v>
      </c>
      <c r="F142" s="130">
        <v>0</v>
      </c>
      <c r="G142" s="130">
        <v>0</v>
      </c>
      <c r="H142" s="130">
        <v>0</v>
      </c>
      <c r="I142" s="130">
        <v>0</v>
      </c>
      <c r="J142" s="130">
        <v>0</v>
      </c>
      <c r="K142" s="130">
        <v>0</v>
      </c>
      <c r="L142" s="130">
        <v>0</v>
      </c>
      <c r="M142" s="130">
        <v>0</v>
      </c>
      <c r="N142" s="130">
        <v>0</v>
      </c>
      <c r="P142" s="142"/>
      <c r="Q142" s="143"/>
      <c r="R142" s="123"/>
      <c r="S142" s="123"/>
      <c r="T142" s="123"/>
      <c r="U142" s="124"/>
      <c r="V142" s="123"/>
      <c r="W142" s="123"/>
      <c r="X142" s="124"/>
      <c r="Y142" s="123"/>
      <c r="AA142" s="123"/>
      <c r="AB142" s="123"/>
    </row>
    <row r="143" spans="1:28" x14ac:dyDescent="0.25">
      <c r="A143" s="131" t="s">
        <v>280</v>
      </c>
      <c r="B143" s="132" t="s">
        <v>281</v>
      </c>
      <c r="C143" s="133" t="s">
        <v>37</v>
      </c>
      <c r="D143" s="130">
        <v>0</v>
      </c>
      <c r="E143" s="130">
        <v>0</v>
      </c>
      <c r="F143" s="130">
        <v>0</v>
      </c>
      <c r="G143" s="130">
        <v>0</v>
      </c>
      <c r="H143" s="130">
        <v>0</v>
      </c>
      <c r="I143" s="130">
        <v>0</v>
      </c>
      <c r="J143" s="130">
        <v>0</v>
      </c>
      <c r="K143" s="130">
        <v>0</v>
      </c>
      <c r="L143" s="130">
        <v>0</v>
      </c>
      <c r="M143" s="130">
        <v>0</v>
      </c>
      <c r="N143" s="130">
        <v>0</v>
      </c>
      <c r="Q143" s="122"/>
      <c r="R143" s="123"/>
      <c r="S143" s="123"/>
      <c r="T143" s="123"/>
      <c r="U143" s="124"/>
      <c r="V143" s="123"/>
      <c r="W143" s="123"/>
      <c r="X143" s="124"/>
      <c r="Y143" s="123"/>
      <c r="AA143" s="123"/>
      <c r="AB143" s="123"/>
    </row>
    <row r="144" spans="1:28" ht="47.25" x14ac:dyDescent="0.25">
      <c r="A144" s="131" t="s">
        <v>282</v>
      </c>
      <c r="B144" s="132" t="s">
        <v>283</v>
      </c>
      <c r="C144" s="133" t="s">
        <v>37</v>
      </c>
      <c r="D144" s="129">
        <v>0</v>
      </c>
      <c r="E144" s="129">
        <v>0</v>
      </c>
      <c r="F144" s="129">
        <v>0</v>
      </c>
      <c r="G144" s="129">
        <v>0</v>
      </c>
      <c r="H144" s="129">
        <v>0</v>
      </c>
      <c r="I144" s="128" t="s">
        <v>38</v>
      </c>
      <c r="J144" s="128" t="s">
        <v>38</v>
      </c>
      <c r="K144" s="128" t="s">
        <v>38</v>
      </c>
      <c r="L144" s="128" t="s">
        <v>38</v>
      </c>
      <c r="M144" s="128" t="s">
        <v>38</v>
      </c>
      <c r="N144" s="128" t="s">
        <v>38</v>
      </c>
      <c r="Q144" s="122"/>
      <c r="R144" s="123"/>
      <c r="S144" s="123"/>
      <c r="T144" s="123"/>
      <c r="U144" s="124"/>
      <c r="V144" s="123"/>
      <c r="W144" s="123"/>
      <c r="X144" s="124"/>
      <c r="Y144" s="123"/>
      <c r="AA144" s="123"/>
      <c r="AB144" s="123"/>
    </row>
    <row r="145" spans="1:28" ht="31.5" x14ac:dyDescent="0.25">
      <c r="A145" s="131" t="s">
        <v>284</v>
      </c>
      <c r="B145" s="132" t="s">
        <v>285</v>
      </c>
      <c r="C145" s="133" t="s">
        <v>37</v>
      </c>
      <c r="D145" s="129">
        <v>0</v>
      </c>
      <c r="E145" s="129">
        <v>0</v>
      </c>
      <c r="F145" s="129">
        <v>0</v>
      </c>
      <c r="G145" s="129">
        <v>0</v>
      </c>
      <c r="H145" s="129">
        <v>0</v>
      </c>
      <c r="I145" s="128" t="s">
        <v>38</v>
      </c>
      <c r="J145" s="128" t="s">
        <v>38</v>
      </c>
      <c r="K145" s="128" t="s">
        <v>38</v>
      </c>
      <c r="L145" s="128" t="s">
        <v>38</v>
      </c>
      <c r="M145" s="128" t="s">
        <v>38</v>
      </c>
      <c r="N145" s="128" t="s">
        <v>38</v>
      </c>
      <c r="Q145" s="122"/>
      <c r="R145" s="123"/>
      <c r="S145" s="123"/>
      <c r="T145" s="123"/>
      <c r="U145" s="124"/>
      <c r="V145" s="123"/>
      <c r="W145" s="123"/>
      <c r="X145" s="124"/>
      <c r="Y145" s="123"/>
      <c r="AA145" s="123"/>
      <c r="AB145" s="123"/>
    </row>
    <row r="146" spans="1:28" ht="31.5" x14ac:dyDescent="0.25">
      <c r="A146" s="131" t="s">
        <v>286</v>
      </c>
      <c r="B146" s="132" t="s">
        <v>287</v>
      </c>
      <c r="C146" s="133" t="s">
        <v>37</v>
      </c>
      <c r="D146" s="129">
        <v>0</v>
      </c>
      <c r="E146" s="129">
        <v>0</v>
      </c>
      <c r="F146" s="129">
        <v>0</v>
      </c>
      <c r="G146" s="129">
        <v>0</v>
      </c>
      <c r="H146" s="129">
        <v>0</v>
      </c>
      <c r="I146" s="128" t="s">
        <v>38</v>
      </c>
      <c r="J146" s="128" t="s">
        <v>38</v>
      </c>
      <c r="K146" s="128" t="s">
        <v>38</v>
      </c>
      <c r="L146" s="128" t="s">
        <v>38</v>
      </c>
      <c r="M146" s="128" t="s">
        <v>38</v>
      </c>
      <c r="N146" s="128" t="s">
        <v>38</v>
      </c>
      <c r="Q146" s="122"/>
      <c r="R146" s="123"/>
      <c r="S146" s="123"/>
      <c r="T146" s="123"/>
      <c r="U146" s="124"/>
      <c r="V146" s="123"/>
      <c r="W146" s="123"/>
      <c r="X146" s="124"/>
      <c r="Y146" s="123"/>
      <c r="AA146" s="123"/>
      <c r="AB146" s="123"/>
    </row>
    <row r="147" spans="1:28" ht="47.25" x14ac:dyDescent="0.25">
      <c r="A147" s="131" t="s">
        <v>288</v>
      </c>
      <c r="B147" s="132" t="s">
        <v>289</v>
      </c>
      <c r="C147" s="133" t="s">
        <v>37</v>
      </c>
      <c r="D147" s="129">
        <v>0</v>
      </c>
      <c r="E147" s="129">
        <v>0</v>
      </c>
      <c r="F147" s="129">
        <v>0</v>
      </c>
      <c r="G147" s="129">
        <v>0</v>
      </c>
      <c r="H147" s="129">
        <v>0</v>
      </c>
      <c r="I147" s="128" t="s">
        <v>38</v>
      </c>
      <c r="J147" s="128" t="s">
        <v>38</v>
      </c>
      <c r="K147" s="128" t="s">
        <v>38</v>
      </c>
      <c r="L147" s="128" t="s">
        <v>38</v>
      </c>
      <c r="M147" s="128" t="s">
        <v>38</v>
      </c>
      <c r="N147" s="128" t="s">
        <v>38</v>
      </c>
      <c r="Q147" s="122"/>
      <c r="R147" s="123"/>
      <c r="S147" s="123"/>
      <c r="T147" s="123"/>
      <c r="U147" s="124"/>
      <c r="V147" s="123"/>
      <c r="W147" s="123"/>
      <c r="X147" s="124"/>
      <c r="Y147" s="123"/>
      <c r="AA147" s="123"/>
      <c r="AB147" s="123"/>
    </row>
    <row r="148" spans="1:28" ht="47.25" x14ac:dyDescent="0.25">
      <c r="A148" s="131" t="s">
        <v>290</v>
      </c>
      <c r="B148" s="132" t="s">
        <v>291</v>
      </c>
      <c r="C148" s="133" t="s">
        <v>37</v>
      </c>
      <c r="D148" s="129">
        <v>0</v>
      </c>
      <c r="E148" s="129">
        <v>0</v>
      </c>
      <c r="F148" s="129">
        <v>0</v>
      </c>
      <c r="G148" s="129">
        <v>0</v>
      </c>
      <c r="H148" s="129">
        <v>0</v>
      </c>
      <c r="I148" s="128" t="s">
        <v>38</v>
      </c>
      <c r="J148" s="128" t="s">
        <v>38</v>
      </c>
      <c r="K148" s="128" t="s">
        <v>38</v>
      </c>
      <c r="L148" s="128" t="s">
        <v>38</v>
      </c>
      <c r="M148" s="128" t="s">
        <v>38</v>
      </c>
      <c r="N148" s="128" t="s">
        <v>38</v>
      </c>
      <c r="Q148" s="122"/>
      <c r="R148" s="123"/>
      <c r="S148" s="123"/>
      <c r="T148" s="123"/>
      <c r="U148" s="124"/>
      <c r="V148" s="123"/>
      <c r="W148" s="123"/>
      <c r="X148" s="124"/>
      <c r="Y148" s="123"/>
      <c r="AA148" s="123"/>
      <c r="AB148" s="123"/>
    </row>
    <row r="149" spans="1:28" ht="47.25" x14ac:dyDescent="0.25">
      <c r="A149" s="131" t="s">
        <v>292</v>
      </c>
      <c r="B149" s="132" t="s">
        <v>293</v>
      </c>
      <c r="C149" s="133" t="s">
        <v>37</v>
      </c>
      <c r="D149" s="129">
        <v>0</v>
      </c>
      <c r="E149" s="129">
        <v>0</v>
      </c>
      <c r="F149" s="129">
        <v>0</v>
      </c>
      <c r="G149" s="129">
        <v>0</v>
      </c>
      <c r="H149" s="129">
        <v>0</v>
      </c>
      <c r="I149" s="128" t="s">
        <v>38</v>
      </c>
      <c r="J149" s="128" t="s">
        <v>38</v>
      </c>
      <c r="K149" s="128" t="s">
        <v>38</v>
      </c>
      <c r="L149" s="128" t="s">
        <v>38</v>
      </c>
      <c r="M149" s="128" t="s">
        <v>38</v>
      </c>
      <c r="N149" s="128" t="s">
        <v>38</v>
      </c>
      <c r="Q149" s="122"/>
      <c r="R149" s="123"/>
      <c r="S149" s="123"/>
      <c r="T149" s="123"/>
      <c r="U149" s="124"/>
      <c r="V149" s="123"/>
      <c r="W149" s="123"/>
      <c r="X149" s="124"/>
      <c r="Y149" s="123"/>
      <c r="AA149" s="123"/>
      <c r="AB149" s="123"/>
    </row>
    <row r="150" spans="1:28" ht="47.25" x14ac:dyDescent="0.25">
      <c r="A150" s="131" t="s">
        <v>294</v>
      </c>
      <c r="B150" s="132" t="s">
        <v>295</v>
      </c>
      <c r="C150" s="133" t="s">
        <v>37</v>
      </c>
      <c r="D150" s="129">
        <v>0</v>
      </c>
      <c r="E150" s="129">
        <v>0</v>
      </c>
      <c r="F150" s="129">
        <v>0</v>
      </c>
      <c r="G150" s="129">
        <v>0</v>
      </c>
      <c r="H150" s="129">
        <v>0</v>
      </c>
      <c r="I150" s="128" t="s">
        <v>38</v>
      </c>
      <c r="J150" s="128" t="s">
        <v>38</v>
      </c>
      <c r="K150" s="128" t="s">
        <v>38</v>
      </c>
      <c r="L150" s="128" t="s">
        <v>38</v>
      </c>
      <c r="M150" s="128" t="s">
        <v>38</v>
      </c>
      <c r="N150" s="128" t="s">
        <v>38</v>
      </c>
      <c r="Q150" s="122"/>
      <c r="R150" s="123"/>
      <c r="S150" s="123"/>
      <c r="T150" s="123"/>
      <c r="U150" s="124"/>
      <c r="V150" s="123"/>
      <c r="W150" s="123"/>
      <c r="X150" s="124"/>
      <c r="Y150" s="123"/>
      <c r="AA150" s="123"/>
      <c r="AB150" s="123"/>
    </row>
    <row r="151" spans="1:28" ht="47.25" x14ac:dyDescent="0.25">
      <c r="A151" s="131" t="s">
        <v>296</v>
      </c>
      <c r="B151" s="132" t="s">
        <v>297</v>
      </c>
      <c r="C151" s="133" t="s">
        <v>37</v>
      </c>
      <c r="D151" s="129">
        <v>0</v>
      </c>
      <c r="E151" s="129">
        <v>0</v>
      </c>
      <c r="F151" s="129">
        <v>0</v>
      </c>
      <c r="G151" s="129">
        <v>0</v>
      </c>
      <c r="H151" s="129">
        <v>0</v>
      </c>
      <c r="I151" s="128" t="s">
        <v>38</v>
      </c>
      <c r="J151" s="128" t="s">
        <v>38</v>
      </c>
      <c r="K151" s="128" t="s">
        <v>38</v>
      </c>
      <c r="L151" s="128" t="s">
        <v>38</v>
      </c>
      <c r="M151" s="128" t="s">
        <v>38</v>
      </c>
      <c r="N151" s="128" t="s">
        <v>38</v>
      </c>
      <c r="Q151" s="122"/>
      <c r="R151" s="123"/>
      <c r="S151" s="123"/>
      <c r="T151" s="123"/>
      <c r="U151" s="124"/>
      <c r="V151" s="123"/>
      <c r="W151" s="123"/>
      <c r="X151" s="124"/>
      <c r="Y151" s="123"/>
      <c r="AA151" s="123"/>
      <c r="AB151" s="123"/>
    </row>
    <row r="152" spans="1:28" x14ac:dyDescent="0.25">
      <c r="A152" s="131" t="s">
        <v>298</v>
      </c>
      <c r="B152" s="132" t="s">
        <v>299</v>
      </c>
      <c r="C152" s="133" t="s">
        <v>37</v>
      </c>
      <c r="D152" s="129">
        <v>0</v>
      </c>
      <c r="E152" s="129">
        <v>0</v>
      </c>
      <c r="F152" s="129">
        <v>0</v>
      </c>
      <c r="G152" s="129">
        <v>0</v>
      </c>
      <c r="H152" s="129">
        <v>0</v>
      </c>
      <c r="I152" s="128" t="s">
        <v>38</v>
      </c>
      <c r="J152" s="128" t="s">
        <v>38</v>
      </c>
      <c r="K152" s="128" t="s">
        <v>38</v>
      </c>
      <c r="L152" s="128" t="s">
        <v>38</v>
      </c>
      <c r="M152" s="128" t="s">
        <v>38</v>
      </c>
      <c r="N152" s="128" t="s">
        <v>38</v>
      </c>
      <c r="Q152" s="122"/>
      <c r="R152" s="123"/>
      <c r="S152" s="123"/>
      <c r="T152" s="123"/>
      <c r="U152" s="124"/>
      <c r="V152" s="123"/>
      <c r="W152" s="123"/>
      <c r="X152" s="124"/>
      <c r="Y152" s="123"/>
      <c r="AA152" s="123"/>
      <c r="AB152" s="123"/>
    </row>
    <row r="153" spans="1:28" ht="31.5" x14ac:dyDescent="0.25">
      <c r="A153" s="131" t="s">
        <v>300</v>
      </c>
      <c r="B153" s="132" t="s">
        <v>301</v>
      </c>
      <c r="C153" s="133" t="s">
        <v>37</v>
      </c>
      <c r="D153" s="129">
        <v>0</v>
      </c>
      <c r="E153" s="129">
        <v>0</v>
      </c>
      <c r="F153" s="129">
        <v>0</v>
      </c>
      <c r="G153" s="129">
        <v>0</v>
      </c>
      <c r="H153" s="129">
        <v>0</v>
      </c>
      <c r="I153" s="128" t="s">
        <v>38</v>
      </c>
      <c r="J153" s="128" t="s">
        <v>38</v>
      </c>
      <c r="K153" s="128" t="s">
        <v>38</v>
      </c>
      <c r="L153" s="128" t="s">
        <v>38</v>
      </c>
      <c r="M153" s="128" t="s">
        <v>38</v>
      </c>
      <c r="N153" s="128" t="s">
        <v>38</v>
      </c>
      <c r="Q153" s="122"/>
      <c r="R153" s="123"/>
      <c r="S153" s="123"/>
      <c r="T153" s="123"/>
      <c r="U153" s="124"/>
      <c r="V153" s="123"/>
      <c r="W153" s="123"/>
      <c r="X153" s="124"/>
      <c r="Y153" s="123"/>
      <c r="AA153" s="123"/>
      <c r="AB153" s="123"/>
    </row>
    <row r="154" spans="1:28" x14ac:dyDescent="0.25">
      <c r="A154" s="131" t="s">
        <v>302</v>
      </c>
      <c r="B154" s="132" t="s">
        <v>303</v>
      </c>
      <c r="C154" s="133" t="s">
        <v>37</v>
      </c>
      <c r="D154" s="129">
        <v>0</v>
      </c>
      <c r="E154" s="129">
        <v>0</v>
      </c>
      <c r="F154" s="129">
        <v>0</v>
      </c>
      <c r="G154" s="129">
        <v>0</v>
      </c>
      <c r="H154" s="129">
        <v>0</v>
      </c>
      <c r="I154" s="128" t="s">
        <v>38</v>
      </c>
      <c r="J154" s="128" t="s">
        <v>38</v>
      </c>
      <c r="K154" s="128" t="s">
        <v>38</v>
      </c>
      <c r="L154" s="128" t="s">
        <v>38</v>
      </c>
      <c r="M154" s="128" t="s">
        <v>38</v>
      </c>
      <c r="N154" s="128" t="s">
        <v>38</v>
      </c>
      <c r="Q154" s="122"/>
      <c r="R154" s="123"/>
      <c r="S154" s="123"/>
      <c r="T154" s="123"/>
      <c r="U154" s="124"/>
      <c r="V154" s="123"/>
      <c r="W154" s="123"/>
      <c r="X154" s="124"/>
      <c r="Y154" s="123"/>
      <c r="AA154" s="123"/>
      <c r="AB154" s="123"/>
    </row>
    <row r="155" spans="1:28" x14ac:dyDescent="0.25">
      <c r="A155" s="131" t="s">
        <v>304</v>
      </c>
      <c r="B155" s="132" t="s">
        <v>305</v>
      </c>
      <c r="C155" s="133" t="s">
        <v>37</v>
      </c>
      <c r="D155" s="129">
        <v>0</v>
      </c>
      <c r="E155" s="129">
        <v>0</v>
      </c>
      <c r="F155" s="129">
        <v>0</v>
      </c>
      <c r="G155" s="129">
        <v>0</v>
      </c>
      <c r="H155" s="129">
        <v>0</v>
      </c>
      <c r="I155" s="128" t="s">
        <v>38</v>
      </c>
      <c r="J155" s="128" t="s">
        <v>38</v>
      </c>
      <c r="K155" s="128" t="s">
        <v>38</v>
      </c>
      <c r="L155" s="128" t="s">
        <v>38</v>
      </c>
      <c r="M155" s="128" t="s">
        <v>38</v>
      </c>
      <c r="N155" s="128" t="s">
        <v>38</v>
      </c>
      <c r="Q155" s="122"/>
      <c r="R155" s="123"/>
      <c r="S155" s="123"/>
      <c r="T155" s="123"/>
      <c r="U155" s="124"/>
      <c r="V155" s="123"/>
      <c r="W155" s="123"/>
      <c r="X155" s="124"/>
      <c r="Y155" s="123"/>
      <c r="AA155" s="123"/>
      <c r="AB155" s="123"/>
    </row>
    <row r="156" spans="1:28" x14ac:dyDescent="0.25">
      <c r="A156" s="131" t="s">
        <v>306</v>
      </c>
      <c r="B156" s="132" t="s">
        <v>307</v>
      </c>
      <c r="C156" s="133" t="s">
        <v>37</v>
      </c>
      <c r="D156" s="129">
        <v>0</v>
      </c>
      <c r="E156" s="129">
        <v>0</v>
      </c>
      <c r="F156" s="129">
        <v>0</v>
      </c>
      <c r="G156" s="129">
        <v>0</v>
      </c>
      <c r="H156" s="129">
        <v>0</v>
      </c>
      <c r="I156" s="128" t="s">
        <v>38</v>
      </c>
      <c r="J156" s="128" t="s">
        <v>38</v>
      </c>
      <c r="K156" s="128" t="s">
        <v>38</v>
      </c>
      <c r="L156" s="128" t="s">
        <v>38</v>
      </c>
      <c r="M156" s="128" t="s">
        <v>38</v>
      </c>
      <c r="N156" s="128" t="s">
        <v>38</v>
      </c>
      <c r="Q156" s="122"/>
      <c r="R156" s="123"/>
      <c r="S156" s="123"/>
      <c r="T156" s="123"/>
      <c r="U156" s="124"/>
      <c r="V156" s="123"/>
      <c r="W156" s="123"/>
      <c r="X156" s="124"/>
      <c r="Y156" s="123"/>
      <c r="AA156" s="123"/>
      <c r="AB156" s="123"/>
    </row>
    <row r="157" spans="1:28" x14ac:dyDescent="0.25">
      <c r="A157" s="131" t="s">
        <v>308</v>
      </c>
      <c r="B157" s="132" t="s">
        <v>242</v>
      </c>
      <c r="C157" s="133" t="s">
        <v>37</v>
      </c>
      <c r="D157" s="129">
        <v>0</v>
      </c>
      <c r="E157" s="129">
        <v>0</v>
      </c>
      <c r="F157" s="129">
        <v>0</v>
      </c>
      <c r="G157" s="129">
        <v>0</v>
      </c>
      <c r="H157" s="129">
        <v>0</v>
      </c>
      <c r="I157" s="128" t="s">
        <v>38</v>
      </c>
      <c r="J157" s="128" t="s">
        <v>38</v>
      </c>
      <c r="K157" s="128" t="s">
        <v>38</v>
      </c>
      <c r="L157" s="128" t="s">
        <v>38</v>
      </c>
      <c r="M157" s="128" t="s">
        <v>38</v>
      </c>
      <c r="N157" s="128" t="s">
        <v>38</v>
      </c>
      <c r="Q157" s="122"/>
      <c r="R157" s="123"/>
      <c r="S157" s="123"/>
      <c r="T157" s="123"/>
      <c r="U157" s="124"/>
      <c r="V157" s="123"/>
      <c r="W157" s="123"/>
      <c r="X157" s="124"/>
      <c r="Y157" s="123"/>
      <c r="AA157" s="123"/>
      <c r="AB157" s="123"/>
    </row>
    <row r="158" spans="1:28" x14ac:dyDescent="0.25">
      <c r="A158" s="131" t="s">
        <v>309</v>
      </c>
      <c r="B158" s="132" t="s">
        <v>310</v>
      </c>
      <c r="C158" s="133" t="s">
        <v>37</v>
      </c>
      <c r="D158" s="129">
        <v>0</v>
      </c>
      <c r="E158" s="129">
        <v>0</v>
      </c>
      <c r="F158" s="129">
        <v>0</v>
      </c>
      <c r="G158" s="129">
        <v>0</v>
      </c>
      <c r="H158" s="129">
        <v>0</v>
      </c>
      <c r="I158" s="128" t="s">
        <v>38</v>
      </c>
      <c r="J158" s="128" t="s">
        <v>38</v>
      </c>
      <c r="K158" s="128" t="s">
        <v>38</v>
      </c>
      <c r="L158" s="128" t="s">
        <v>38</v>
      </c>
      <c r="M158" s="128" t="s">
        <v>38</v>
      </c>
      <c r="N158" s="128" t="s">
        <v>38</v>
      </c>
      <c r="Q158" s="122"/>
      <c r="R158" s="123"/>
      <c r="S158" s="123"/>
      <c r="T158" s="123"/>
      <c r="U158" s="124"/>
      <c r="V158" s="123"/>
      <c r="W158" s="123"/>
      <c r="X158" s="124"/>
      <c r="Y158" s="123"/>
      <c r="AA158" s="123"/>
      <c r="AB158" s="123"/>
    </row>
    <row r="159" spans="1:28" ht="31.5" x14ac:dyDescent="0.25">
      <c r="A159" s="131" t="s">
        <v>311</v>
      </c>
      <c r="B159" s="132" t="s">
        <v>312</v>
      </c>
      <c r="C159" s="133" t="s">
        <v>37</v>
      </c>
      <c r="D159" s="129">
        <v>0</v>
      </c>
      <c r="E159" s="129">
        <v>0</v>
      </c>
      <c r="F159" s="129">
        <v>0</v>
      </c>
      <c r="G159" s="129">
        <v>0</v>
      </c>
      <c r="H159" s="129">
        <v>0</v>
      </c>
      <c r="I159" s="128" t="s">
        <v>38</v>
      </c>
      <c r="J159" s="128" t="s">
        <v>38</v>
      </c>
      <c r="K159" s="128" t="s">
        <v>38</v>
      </c>
      <c r="L159" s="128" t="s">
        <v>38</v>
      </c>
      <c r="M159" s="128" t="s">
        <v>38</v>
      </c>
      <c r="N159" s="128" t="s">
        <v>38</v>
      </c>
      <c r="Q159" s="122"/>
      <c r="R159" s="123"/>
      <c r="S159" s="123"/>
      <c r="T159" s="123"/>
      <c r="U159" s="124"/>
      <c r="V159" s="123"/>
      <c r="W159" s="123"/>
      <c r="X159" s="124"/>
      <c r="Y159" s="123"/>
      <c r="AA159" s="123"/>
      <c r="AB159" s="123"/>
    </row>
    <row r="160" spans="1:28" x14ac:dyDescent="0.25">
      <c r="A160" s="131" t="s">
        <v>313</v>
      </c>
      <c r="B160" s="132" t="s">
        <v>314</v>
      </c>
      <c r="C160" s="133" t="s">
        <v>37</v>
      </c>
      <c r="D160" s="129">
        <v>0</v>
      </c>
      <c r="E160" s="129">
        <v>0</v>
      </c>
      <c r="F160" s="129">
        <v>0</v>
      </c>
      <c r="G160" s="129">
        <v>0</v>
      </c>
      <c r="H160" s="129">
        <v>0</v>
      </c>
      <c r="I160" s="128" t="s">
        <v>38</v>
      </c>
      <c r="J160" s="128" t="s">
        <v>38</v>
      </c>
      <c r="K160" s="128" t="s">
        <v>38</v>
      </c>
      <c r="L160" s="128" t="s">
        <v>38</v>
      </c>
      <c r="M160" s="128" t="s">
        <v>38</v>
      </c>
      <c r="N160" s="128" t="s">
        <v>38</v>
      </c>
      <c r="Q160" s="122"/>
      <c r="R160" s="123"/>
      <c r="S160" s="123"/>
      <c r="T160" s="123"/>
      <c r="U160" s="124"/>
      <c r="V160" s="123"/>
      <c r="W160" s="123"/>
      <c r="X160" s="124"/>
      <c r="Y160" s="123"/>
      <c r="AA160" s="123"/>
      <c r="AB160" s="123"/>
    </row>
    <row r="161" spans="1:28" x14ac:dyDescent="0.25">
      <c r="A161" s="131" t="s">
        <v>315</v>
      </c>
      <c r="B161" s="132" t="s">
        <v>316</v>
      </c>
      <c r="C161" s="133" t="s">
        <v>37</v>
      </c>
      <c r="D161" s="129">
        <v>0</v>
      </c>
      <c r="E161" s="129">
        <v>0</v>
      </c>
      <c r="F161" s="129">
        <v>0</v>
      </c>
      <c r="G161" s="129">
        <v>0</v>
      </c>
      <c r="H161" s="129">
        <v>0</v>
      </c>
      <c r="I161" s="128" t="s">
        <v>38</v>
      </c>
      <c r="J161" s="128" t="s">
        <v>38</v>
      </c>
      <c r="K161" s="128" t="s">
        <v>38</v>
      </c>
      <c r="L161" s="128" t="s">
        <v>38</v>
      </c>
      <c r="M161" s="128" t="s">
        <v>38</v>
      </c>
      <c r="N161" s="128" t="s">
        <v>38</v>
      </c>
      <c r="Q161" s="122"/>
      <c r="R161" s="123"/>
      <c r="S161" s="123"/>
      <c r="T161" s="123"/>
      <c r="U161" s="124"/>
      <c r="V161" s="123"/>
      <c r="W161" s="123"/>
      <c r="X161" s="124"/>
      <c r="Y161" s="123"/>
      <c r="AA161" s="123"/>
      <c r="AB161" s="123"/>
    </row>
    <row r="162" spans="1:28" ht="31.5" x14ac:dyDescent="0.25">
      <c r="A162" s="131" t="s">
        <v>317</v>
      </c>
      <c r="B162" s="132" t="s">
        <v>244</v>
      </c>
      <c r="C162" s="133" t="s">
        <v>37</v>
      </c>
      <c r="D162" s="129">
        <v>0</v>
      </c>
      <c r="E162" s="129">
        <v>0</v>
      </c>
      <c r="F162" s="129">
        <v>0</v>
      </c>
      <c r="G162" s="129">
        <v>0</v>
      </c>
      <c r="H162" s="129">
        <v>0</v>
      </c>
      <c r="I162" s="128" t="s">
        <v>38</v>
      </c>
      <c r="J162" s="128" t="s">
        <v>38</v>
      </c>
      <c r="K162" s="128" t="s">
        <v>38</v>
      </c>
      <c r="L162" s="128" t="s">
        <v>38</v>
      </c>
      <c r="M162" s="128" t="s">
        <v>38</v>
      </c>
      <c r="N162" s="128" t="s">
        <v>38</v>
      </c>
      <c r="Q162" s="122"/>
      <c r="R162" s="123"/>
      <c r="S162" s="123"/>
      <c r="T162" s="123"/>
      <c r="U162" s="124"/>
      <c r="V162" s="123"/>
      <c r="W162" s="123"/>
      <c r="X162" s="124"/>
      <c r="Y162" s="123"/>
      <c r="AA162" s="123"/>
      <c r="AB162" s="123"/>
    </row>
    <row r="163" spans="1:28" ht="31.5" x14ac:dyDescent="0.25">
      <c r="A163" s="131" t="s">
        <v>318</v>
      </c>
      <c r="B163" s="132" t="s">
        <v>319</v>
      </c>
      <c r="C163" s="133" t="s">
        <v>37</v>
      </c>
      <c r="D163" s="129">
        <v>0</v>
      </c>
      <c r="E163" s="129">
        <v>0</v>
      </c>
      <c r="F163" s="129">
        <v>0</v>
      </c>
      <c r="G163" s="129">
        <v>0</v>
      </c>
      <c r="H163" s="129">
        <v>0</v>
      </c>
      <c r="I163" s="128" t="s">
        <v>38</v>
      </c>
      <c r="J163" s="128" t="s">
        <v>38</v>
      </c>
      <c r="K163" s="128" t="s">
        <v>38</v>
      </c>
      <c r="L163" s="128" t="s">
        <v>38</v>
      </c>
      <c r="M163" s="128" t="s">
        <v>38</v>
      </c>
      <c r="N163" s="128" t="s">
        <v>38</v>
      </c>
      <c r="Q163" s="122"/>
      <c r="R163" s="123"/>
      <c r="S163" s="123"/>
      <c r="T163" s="123"/>
      <c r="U163" s="124"/>
      <c r="V163" s="123"/>
      <c r="W163" s="123"/>
      <c r="X163" s="124"/>
      <c r="Y163" s="123"/>
      <c r="AA163" s="123"/>
      <c r="AB163" s="123"/>
    </row>
    <row r="164" spans="1:28" x14ac:dyDescent="0.25">
      <c r="A164" s="131" t="s">
        <v>475</v>
      </c>
      <c r="B164" s="132" t="s">
        <v>476</v>
      </c>
      <c r="C164" s="133" t="s">
        <v>37</v>
      </c>
      <c r="D164" s="129">
        <v>0</v>
      </c>
      <c r="E164" s="129">
        <v>0</v>
      </c>
      <c r="F164" s="129">
        <v>0</v>
      </c>
      <c r="G164" s="129">
        <v>0</v>
      </c>
      <c r="H164" s="129">
        <v>0</v>
      </c>
      <c r="I164" s="128" t="s">
        <v>38</v>
      </c>
      <c r="J164" s="128" t="s">
        <v>38</v>
      </c>
      <c r="K164" s="128" t="s">
        <v>38</v>
      </c>
      <c r="L164" s="128" t="s">
        <v>38</v>
      </c>
      <c r="M164" s="128" t="s">
        <v>38</v>
      </c>
      <c r="N164" s="128" t="s">
        <v>38</v>
      </c>
      <c r="Q164" s="122"/>
      <c r="R164" s="123"/>
      <c r="S164" s="123"/>
      <c r="T164" s="123"/>
      <c r="U164" s="124"/>
      <c r="V164" s="123"/>
      <c r="W164" s="123"/>
      <c r="X164" s="124"/>
      <c r="Y164" s="123"/>
      <c r="AA164" s="123"/>
      <c r="AB164" s="123"/>
    </row>
    <row r="165" spans="1:28" ht="31.5" x14ac:dyDescent="0.25">
      <c r="A165" s="131" t="s">
        <v>320</v>
      </c>
      <c r="B165" s="132" t="s">
        <v>321</v>
      </c>
      <c r="C165" s="133" t="s">
        <v>37</v>
      </c>
      <c r="D165" s="129">
        <v>0</v>
      </c>
      <c r="E165" s="129">
        <v>0</v>
      </c>
      <c r="F165" s="129">
        <v>0</v>
      </c>
      <c r="G165" s="129">
        <v>0</v>
      </c>
      <c r="H165" s="129">
        <v>0</v>
      </c>
      <c r="I165" s="128" t="s">
        <v>38</v>
      </c>
      <c r="J165" s="128" t="s">
        <v>38</v>
      </c>
      <c r="K165" s="128" t="s">
        <v>38</v>
      </c>
      <c r="L165" s="128" t="s">
        <v>38</v>
      </c>
      <c r="M165" s="128" t="s">
        <v>38</v>
      </c>
      <c r="N165" s="128" t="s">
        <v>38</v>
      </c>
      <c r="Q165" s="122"/>
      <c r="R165" s="123"/>
      <c r="S165" s="123"/>
      <c r="T165" s="123"/>
      <c r="U165" s="124"/>
      <c r="V165" s="123"/>
      <c r="W165" s="123"/>
      <c r="X165" s="124"/>
      <c r="Y165" s="123"/>
      <c r="AA165" s="123"/>
      <c r="AB165" s="123"/>
    </row>
    <row r="166" spans="1:28" ht="31.5" x14ac:dyDescent="0.25">
      <c r="A166" s="131" t="s">
        <v>322</v>
      </c>
      <c r="B166" s="132" t="s">
        <v>323</v>
      </c>
      <c r="C166" s="133" t="s">
        <v>37</v>
      </c>
      <c r="D166" s="129">
        <v>0</v>
      </c>
      <c r="E166" s="129">
        <v>0</v>
      </c>
      <c r="F166" s="129">
        <v>0</v>
      </c>
      <c r="G166" s="129">
        <v>0</v>
      </c>
      <c r="H166" s="129">
        <v>0</v>
      </c>
      <c r="I166" s="128" t="s">
        <v>38</v>
      </c>
      <c r="J166" s="128" t="s">
        <v>38</v>
      </c>
      <c r="K166" s="128" t="s">
        <v>38</v>
      </c>
      <c r="L166" s="128" t="s">
        <v>38</v>
      </c>
      <c r="M166" s="128" t="s">
        <v>38</v>
      </c>
      <c r="N166" s="128" t="s">
        <v>38</v>
      </c>
      <c r="Q166" s="122"/>
      <c r="R166" s="123"/>
      <c r="S166" s="123"/>
      <c r="T166" s="123"/>
      <c r="U166" s="124"/>
      <c r="V166" s="123"/>
      <c r="W166" s="123"/>
      <c r="X166" s="124"/>
      <c r="Y166" s="123"/>
      <c r="AA166" s="123"/>
      <c r="AB166" s="123"/>
    </row>
    <row r="167" spans="1:28" x14ac:dyDescent="0.25">
      <c r="A167" s="131" t="s">
        <v>324</v>
      </c>
      <c r="B167" s="132" t="s">
        <v>325</v>
      </c>
      <c r="C167" s="133" t="s">
        <v>37</v>
      </c>
      <c r="D167" s="129">
        <v>0</v>
      </c>
      <c r="E167" s="129">
        <v>0</v>
      </c>
      <c r="F167" s="129">
        <v>0</v>
      </c>
      <c r="G167" s="129">
        <v>0</v>
      </c>
      <c r="H167" s="129">
        <v>0</v>
      </c>
      <c r="I167" s="128" t="s">
        <v>38</v>
      </c>
      <c r="J167" s="128" t="s">
        <v>38</v>
      </c>
      <c r="K167" s="128" t="s">
        <v>38</v>
      </c>
      <c r="L167" s="128" t="s">
        <v>38</v>
      </c>
      <c r="M167" s="128" t="s">
        <v>38</v>
      </c>
      <c r="N167" s="128" t="s">
        <v>38</v>
      </c>
      <c r="Q167" s="122"/>
      <c r="R167" s="123"/>
      <c r="S167" s="123"/>
      <c r="T167" s="123"/>
      <c r="U167" s="124"/>
      <c r="V167" s="123"/>
      <c r="W167" s="123"/>
      <c r="X167" s="124"/>
      <c r="Y167" s="123"/>
      <c r="AA167" s="123"/>
      <c r="AB167" s="123"/>
    </row>
    <row r="168" spans="1:28" x14ac:dyDescent="0.25">
      <c r="A168" s="131" t="s">
        <v>326</v>
      </c>
      <c r="B168" s="132" t="s">
        <v>327</v>
      </c>
      <c r="C168" s="133" t="s">
        <v>37</v>
      </c>
      <c r="D168" s="129">
        <v>0</v>
      </c>
      <c r="E168" s="129">
        <v>0</v>
      </c>
      <c r="F168" s="129">
        <v>0</v>
      </c>
      <c r="G168" s="129">
        <v>0</v>
      </c>
      <c r="H168" s="129">
        <v>0</v>
      </c>
      <c r="I168" s="128" t="s">
        <v>38</v>
      </c>
      <c r="J168" s="128" t="s">
        <v>38</v>
      </c>
      <c r="K168" s="128" t="s">
        <v>38</v>
      </c>
      <c r="L168" s="128" t="s">
        <v>38</v>
      </c>
      <c r="M168" s="128" t="s">
        <v>38</v>
      </c>
      <c r="N168" s="128" t="s">
        <v>38</v>
      </c>
      <c r="Q168" s="122"/>
      <c r="R168" s="123"/>
      <c r="S168" s="123"/>
      <c r="T168" s="123"/>
      <c r="U168" s="124"/>
      <c r="V168" s="123"/>
      <c r="W168" s="123"/>
      <c r="X168" s="124"/>
      <c r="Y168" s="123"/>
      <c r="AA168" s="123"/>
      <c r="AB168" s="123"/>
    </row>
    <row r="169" spans="1:28" x14ac:dyDescent="0.25">
      <c r="A169" s="131" t="s">
        <v>328</v>
      </c>
      <c r="B169" s="132" t="s">
        <v>329</v>
      </c>
      <c r="C169" s="133" t="s">
        <v>37</v>
      </c>
      <c r="D169" s="129">
        <v>0</v>
      </c>
      <c r="E169" s="129">
        <v>0</v>
      </c>
      <c r="F169" s="129">
        <v>0</v>
      </c>
      <c r="G169" s="129">
        <v>0</v>
      </c>
      <c r="H169" s="129">
        <v>0</v>
      </c>
      <c r="I169" s="128" t="s">
        <v>38</v>
      </c>
      <c r="J169" s="128" t="s">
        <v>38</v>
      </c>
      <c r="K169" s="128" t="s">
        <v>38</v>
      </c>
      <c r="L169" s="128" t="s">
        <v>38</v>
      </c>
      <c r="M169" s="128" t="s">
        <v>38</v>
      </c>
      <c r="N169" s="128" t="s">
        <v>38</v>
      </c>
      <c r="Q169" s="122"/>
      <c r="R169" s="123"/>
      <c r="S169" s="123"/>
      <c r="T169" s="123"/>
      <c r="U169" s="124"/>
      <c r="V169" s="123"/>
      <c r="W169" s="123"/>
      <c r="X169" s="124"/>
      <c r="Y169" s="123"/>
      <c r="AA169" s="123"/>
      <c r="AB169" s="123"/>
    </row>
    <row r="170" spans="1:28" x14ac:dyDescent="0.25">
      <c r="A170" s="131" t="s">
        <v>330</v>
      </c>
      <c r="B170" s="132" t="s">
        <v>331</v>
      </c>
      <c r="C170" s="133" t="s">
        <v>37</v>
      </c>
      <c r="D170" s="129">
        <v>0</v>
      </c>
      <c r="E170" s="129">
        <v>0</v>
      </c>
      <c r="F170" s="129">
        <v>0</v>
      </c>
      <c r="G170" s="129">
        <v>0</v>
      </c>
      <c r="H170" s="129">
        <v>0</v>
      </c>
      <c r="I170" s="128" t="s">
        <v>38</v>
      </c>
      <c r="J170" s="128" t="s">
        <v>38</v>
      </c>
      <c r="K170" s="128" t="s">
        <v>38</v>
      </c>
      <c r="L170" s="128" t="s">
        <v>38</v>
      </c>
      <c r="M170" s="128" t="s">
        <v>38</v>
      </c>
      <c r="N170" s="128" t="s">
        <v>38</v>
      </c>
      <c r="Q170" s="122"/>
      <c r="R170" s="123"/>
      <c r="S170" s="123"/>
      <c r="T170" s="123"/>
      <c r="U170" s="124"/>
      <c r="V170" s="123"/>
      <c r="W170" s="123"/>
      <c r="X170" s="124"/>
      <c r="Y170" s="123"/>
      <c r="AA170" s="123"/>
      <c r="AB170" s="123"/>
    </row>
    <row r="171" spans="1:28" x14ac:dyDescent="0.25">
      <c r="A171" s="131" t="s">
        <v>332</v>
      </c>
      <c r="B171" s="132" t="s">
        <v>333</v>
      </c>
      <c r="C171" s="133" t="s">
        <v>37</v>
      </c>
      <c r="D171" s="129">
        <v>0</v>
      </c>
      <c r="E171" s="129">
        <v>0</v>
      </c>
      <c r="F171" s="129">
        <v>0</v>
      </c>
      <c r="G171" s="129">
        <v>0</v>
      </c>
      <c r="H171" s="129">
        <v>0</v>
      </c>
      <c r="I171" s="128" t="s">
        <v>38</v>
      </c>
      <c r="J171" s="128" t="s">
        <v>38</v>
      </c>
      <c r="K171" s="128" t="s">
        <v>38</v>
      </c>
      <c r="L171" s="128" t="s">
        <v>38</v>
      </c>
      <c r="M171" s="128" t="s">
        <v>38</v>
      </c>
      <c r="N171" s="128" t="s">
        <v>38</v>
      </c>
      <c r="Q171" s="122"/>
      <c r="R171" s="123"/>
      <c r="S171" s="123"/>
      <c r="T171" s="123"/>
      <c r="U171" s="124"/>
      <c r="V171" s="123"/>
      <c r="W171" s="123"/>
      <c r="X171" s="124"/>
      <c r="Y171" s="123"/>
      <c r="AA171" s="123"/>
      <c r="AB171" s="123"/>
    </row>
    <row r="172" spans="1:28" ht="31.5" x14ac:dyDescent="0.25">
      <c r="A172" s="131" t="s">
        <v>334</v>
      </c>
      <c r="B172" s="132" t="s">
        <v>75</v>
      </c>
      <c r="C172" s="133" t="s">
        <v>37</v>
      </c>
      <c r="D172" s="129">
        <v>0</v>
      </c>
      <c r="E172" s="129">
        <v>0</v>
      </c>
      <c r="F172" s="129">
        <v>0</v>
      </c>
      <c r="G172" s="129">
        <v>0</v>
      </c>
      <c r="H172" s="129">
        <v>0</v>
      </c>
      <c r="I172" s="128" t="s">
        <v>38</v>
      </c>
      <c r="J172" s="128" t="s">
        <v>38</v>
      </c>
      <c r="K172" s="128" t="s">
        <v>38</v>
      </c>
      <c r="L172" s="128" t="s">
        <v>38</v>
      </c>
      <c r="M172" s="128" t="s">
        <v>38</v>
      </c>
      <c r="N172" s="128" t="s">
        <v>38</v>
      </c>
      <c r="Q172" s="122"/>
      <c r="R172" s="123"/>
      <c r="S172" s="123"/>
      <c r="T172" s="123"/>
      <c r="U172" s="124"/>
      <c r="V172" s="123"/>
      <c r="W172" s="123"/>
      <c r="X172" s="124"/>
      <c r="Y172" s="123"/>
      <c r="AA172" s="123"/>
      <c r="AB172" s="123"/>
    </row>
    <row r="173" spans="1:28" x14ac:dyDescent="0.25">
      <c r="A173" s="131" t="s">
        <v>335</v>
      </c>
      <c r="B173" s="132" t="s">
        <v>336</v>
      </c>
      <c r="C173" s="133" t="s">
        <v>37</v>
      </c>
      <c r="D173" s="129">
        <v>0</v>
      </c>
      <c r="E173" s="129">
        <v>0</v>
      </c>
      <c r="F173" s="129">
        <v>0</v>
      </c>
      <c r="G173" s="129">
        <v>0</v>
      </c>
      <c r="H173" s="129">
        <v>0</v>
      </c>
      <c r="I173" s="128" t="s">
        <v>38</v>
      </c>
      <c r="J173" s="128" t="s">
        <v>38</v>
      </c>
      <c r="K173" s="128" t="s">
        <v>38</v>
      </c>
      <c r="L173" s="128" t="s">
        <v>38</v>
      </c>
      <c r="M173" s="128" t="s">
        <v>38</v>
      </c>
      <c r="N173" s="128" t="s">
        <v>38</v>
      </c>
      <c r="Q173" s="122"/>
      <c r="R173" s="123"/>
      <c r="S173" s="123"/>
      <c r="T173" s="123"/>
      <c r="U173" s="124"/>
      <c r="V173" s="123"/>
      <c r="W173" s="123"/>
      <c r="X173" s="124"/>
      <c r="Y173" s="123"/>
      <c r="AA173" s="123"/>
      <c r="AB173" s="123"/>
    </row>
    <row r="174" spans="1:28" ht="31.5" x14ac:dyDescent="0.25">
      <c r="A174" s="131" t="s">
        <v>337</v>
      </c>
      <c r="B174" s="132" t="s">
        <v>338</v>
      </c>
      <c r="C174" s="133" t="s">
        <v>37</v>
      </c>
      <c r="D174" s="129">
        <v>0</v>
      </c>
      <c r="E174" s="129">
        <v>0</v>
      </c>
      <c r="F174" s="129">
        <v>0</v>
      </c>
      <c r="G174" s="129">
        <v>0</v>
      </c>
      <c r="H174" s="129">
        <v>0</v>
      </c>
      <c r="I174" s="128" t="s">
        <v>38</v>
      </c>
      <c r="J174" s="128" t="s">
        <v>38</v>
      </c>
      <c r="K174" s="128" t="s">
        <v>38</v>
      </c>
      <c r="L174" s="128" t="s">
        <v>38</v>
      </c>
      <c r="M174" s="128" t="s">
        <v>38</v>
      </c>
      <c r="N174" s="128" t="s">
        <v>38</v>
      </c>
      <c r="Q174" s="122"/>
      <c r="R174" s="123"/>
      <c r="S174" s="123"/>
      <c r="T174" s="123"/>
      <c r="U174" s="124"/>
      <c r="V174" s="123"/>
      <c r="W174" s="123"/>
      <c r="X174" s="124"/>
      <c r="Y174" s="123"/>
      <c r="AA174" s="123"/>
      <c r="AB174" s="123"/>
    </row>
    <row r="175" spans="1:28" x14ac:dyDescent="0.25">
      <c r="A175" s="131" t="s">
        <v>339</v>
      </c>
      <c r="B175" s="132" t="s">
        <v>340</v>
      </c>
      <c r="C175" s="133" t="s">
        <v>37</v>
      </c>
      <c r="D175" s="129">
        <v>0</v>
      </c>
      <c r="E175" s="129">
        <v>0</v>
      </c>
      <c r="F175" s="129">
        <v>0</v>
      </c>
      <c r="G175" s="129">
        <v>0</v>
      </c>
      <c r="H175" s="129">
        <v>0</v>
      </c>
      <c r="I175" s="128" t="s">
        <v>38</v>
      </c>
      <c r="J175" s="128" t="s">
        <v>38</v>
      </c>
      <c r="K175" s="128" t="s">
        <v>38</v>
      </c>
      <c r="L175" s="128" t="s">
        <v>38</v>
      </c>
      <c r="M175" s="128" t="s">
        <v>38</v>
      </c>
      <c r="N175" s="128" t="s">
        <v>38</v>
      </c>
      <c r="Q175" s="122"/>
      <c r="R175" s="123"/>
      <c r="S175" s="123"/>
      <c r="T175" s="123"/>
      <c r="U175" s="124"/>
      <c r="V175" s="123"/>
      <c r="W175" s="123"/>
      <c r="X175" s="124"/>
      <c r="Y175" s="123"/>
      <c r="AA175" s="123"/>
      <c r="AB175" s="123"/>
    </row>
    <row r="176" spans="1:28" x14ac:dyDescent="0.25">
      <c r="A176" s="131" t="s">
        <v>341</v>
      </c>
      <c r="B176" s="132" t="s">
        <v>342</v>
      </c>
      <c r="C176" s="133" t="s">
        <v>37</v>
      </c>
      <c r="D176" s="129">
        <v>0</v>
      </c>
      <c r="E176" s="129">
        <v>0</v>
      </c>
      <c r="F176" s="129">
        <v>0</v>
      </c>
      <c r="G176" s="129">
        <v>0</v>
      </c>
      <c r="H176" s="129">
        <v>0</v>
      </c>
      <c r="I176" s="128" t="s">
        <v>38</v>
      </c>
      <c r="J176" s="128" t="s">
        <v>38</v>
      </c>
      <c r="K176" s="128" t="s">
        <v>38</v>
      </c>
      <c r="L176" s="128" t="s">
        <v>38</v>
      </c>
      <c r="M176" s="128" t="s">
        <v>38</v>
      </c>
      <c r="N176" s="128" t="s">
        <v>38</v>
      </c>
      <c r="Q176" s="122"/>
      <c r="R176" s="123"/>
      <c r="S176" s="123"/>
      <c r="T176" s="123"/>
      <c r="U176" s="124"/>
      <c r="V176" s="123"/>
      <c r="W176" s="123"/>
      <c r="X176" s="124"/>
      <c r="Y176" s="123"/>
      <c r="AA176" s="123"/>
      <c r="AB176" s="123"/>
    </row>
    <row r="177" spans="1:28" ht="31.5" x14ac:dyDescent="0.25">
      <c r="A177" s="131" t="s">
        <v>343</v>
      </c>
      <c r="B177" s="132" t="s">
        <v>344</v>
      </c>
      <c r="C177" s="133" t="s">
        <v>37</v>
      </c>
      <c r="D177" s="129">
        <v>0</v>
      </c>
      <c r="E177" s="129">
        <v>0</v>
      </c>
      <c r="F177" s="129">
        <v>0</v>
      </c>
      <c r="G177" s="129">
        <v>0</v>
      </c>
      <c r="H177" s="129">
        <v>0</v>
      </c>
      <c r="I177" s="128" t="s">
        <v>38</v>
      </c>
      <c r="J177" s="128" t="s">
        <v>38</v>
      </c>
      <c r="K177" s="128" t="s">
        <v>38</v>
      </c>
      <c r="L177" s="128" t="s">
        <v>38</v>
      </c>
      <c r="M177" s="128" t="s">
        <v>38</v>
      </c>
      <c r="N177" s="128" t="s">
        <v>38</v>
      </c>
      <c r="P177" s="146"/>
      <c r="Q177" s="146"/>
      <c r="R177" s="147"/>
      <c r="S177" s="147"/>
      <c r="T177" s="147"/>
      <c r="U177" s="148"/>
      <c r="V177" s="147"/>
      <c r="W177" s="147"/>
      <c r="X177" s="148"/>
      <c r="Y177" s="147"/>
      <c r="Z177" s="119"/>
      <c r="AA177" s="147"/>
      <c r="AB177" s="147"/>
    </row>
    <row r="178" spans="1:28" x14ac:dyDescent="0.25">
      <c r="A178" s="131" t="s">
        <v>345</v>
      </c>
      <c r="B178" s="132" t="s">
        <v>242</v>
      </c>
      <c r="C178" s="133" t="s">
        <v>37</v>
      </c>
      <c r="D178" s="129">
        <v>0</v>
      </c>
      <c r="E178" s="129">
        <v>0</v>
      </c>
      <c r="F178" s="129">
        <v>0</v>
      </c>
      <c r="G178" s="129">
        <v>0</v>
      </c>
      <c r="H178" s="129">
        <v>0</v>
      </c>
      <c r="I178" s="128" t="s">
        <v>38</v>
      </c>
      <c r="J178" s="128" t="s">
        <v>38</v>
      </c>
      <c r="K178" s="128" t="s">
        <v>38</v>
      </c>
      <c r="L178" s="128" t="s">
        <v>38</v>
      </c>
      <c r="M178" s="128" t="s">
        <v>38</v>
      </c>
      <c r="N178" s="128" t="s">
        <v>38</v>
      </c>
      <c r="Q178" s="122"/>
      <c r="R178" s="123"/>
      <c r="S178" s="123"/>
      <c r="T178" s="123"/>
      <c r="U178" s="124"/>
      <c r="V178" s="123"/>
      <c r="W178" s="123"/>
      <c r="X178" s="124"/>
      <c r="Y178" s="123"/>
      <c r="AA178" s="123"/>
      <c r="AB178" s="123"/>
    </row>
    <row r="179" spans="1:28" x14ac:dyDescent="0.25">
      <c r="A179" s="131" t="s">
        <v>346</v>
      </c>
      <c r="B179" s="132" t="s">
        <v>347</v>
      </c>
      <c r="C179" s="133" t="s">
        <v>37</v>
      </c>
      <c r="D179" s="129">
        <v>0</v>
      </c>
      <c r="E179" s="129">
        <v>0</v>
      </c>
      <c r="F179" s="129">
        <v>0</v>
      </c>
      <c r="G179" s="129">
        <v>0</v>
      </c>
      <c r="H179" s="129">
        <v>0</v>
      </c>
      <c r="I179" s="128" t="s">
        <v>38</v>
      </c>
      <c r="J179" s="128" t="s">
        <v>38</v>
      </c>
      <c r="K179" s="128" t="s">
        <v>38</v>
      </c>
      <c r="L179" s="128" t="s">
        <v>38</v>
      </c>
      <c r="M179" s="128" t="s">
        <v>38</v>
      </c>
      <c r="N179" s="128" t="s">
        <v>38</v>
      </c>
      <c r="Q179" s="122"/>
      <c r="R179" s="123"/>
      <c r="S179" s="123"/>
      <c r="T179" s="123"/>
      <c r="U179" s="124"/>
      <c r="V179" s="123"/>
      <c r="W179" s="123"/>
      <c r="X179" s="124"/>
      <c r="Y179" s="123"/>
      <c r="AA179" s="123"/>
      <c r="AB179" s="123"/>
    </row>
    <row r="180" spans="1:28" x14ac:dyDescent="0.25">
      <c r="A180" s="131" t="s">
        <v>348</v>
      </c>
      <c r="B180" s="132" t="s">
        <v>349</v>
      </c>
      <c r="C180" s="133" t="s">
        <v>37</v>
      </c>
      <c r="D180" s="129">
        <v>0</v>
      </c>
      <c r="E180" s="129">
        <v>0</v>
      </c>
      <c r="F180" s="129">
        <v>0</v>
      </c>
      <c r="G180" s="129">
        <v>0</v>
      </c>
      <c r="H180" s="129">
        <v>0</v>
      </c>
      <c r="I180" s="128" t="s">
        <v>38</v>
      </c>
      <c r="J180" s="128" t="s">
        <v>38</v>
      </c>
      <c r="K180" s="128" t="s">
        <v>38</v>
      </c>
      <c r="L180" s="128" t="s">
        <v>38</v>
      </c>
      <c r="M180" s="128" t="s">
        <v>38</v>
      </c>
      <c r="N180" s="128" t="s">
        <v>38</v>
      </c>
      <c r="Q180" s="122"/>
      <c r="R180" s="123"/>
      <c r="S180" s="123"/>
      <c r="T180" s="123"/>
      <c r="U180" s="124"/>
      <c r="V180" s="123"/>
      <c r="W180" s="123"/>
      <c r="X180" s="124"/>
      <c r="Y180" s="123"/>
      <c r="AA180" s="123"/>
      <c r="AB180" s="123"/>
    </row>
    <row r="181" spans="1:28" x14ac:dyDescent="0.25">
      <c r="A181" s="131" t="s">
        <v>350</v>
      </c>
      <c r="B181" s="132" t="s">
        <v>351</v>
      </c>
      <c r="C181" s="133" t="s">
        <v>37</v>
      </c>
      <c r="D181" s="129">
        <v>0</v>
      </c>
      <c r="E181" s="129">
        <v>0</v>
      </c>
      <c r="F181" s="129">
        <v>0</v>
      </c>
      <c r="G181" s="129">
        <v>0</v>
      </c>
      <c r="H181" s="129">
        <v>0</v>
      </c>
      <c r="I181" s="128" t="s">
        <v>38</v>
      </c>
      <c r="J181" s="128" t="s">
        <v>38</v>
      </c>
      <c r="K181" s="128" t="s">
        <v>38</v>
      </c>
      <c r="L181" s="128" t="s">
        <v>38</v>
      </c>
      <c r="M181" s="128" t="s">
        <v>38</v>
      </c>
      <c r="N181" s="128" t="s">
        <v>38</v>
      </c>
      <c r="Q181" s="122"/>
      <c r="R181" s="123"/>
      <c r="S181" s="123"/>
      <c r="T181" s="123"/>
      <c r="U181" s="124"/>
      <c r="V181" s="123"/>
      <c r="W181" s="123"/>
      <c r="X181" s="124"/>
      <c r="Y181" s="123"/>
      <c r="AA181" s="123"/>
      <c r="AB181" s="123"/>
    </row>
    <row r="182" spans="1:28" x14ac:dyDescent="0.25">
      <c r="A182" s="131" t="s">
        <v>352</v>
      </c>
      <c r="B182" s="132" t="s">
        <v>353</v>
      </c>
      <c r="C182" s="133" t="s">
        <v>37</v>
      </c>
      <c r="D182" s="129">
        <v>0</v>
      </c>
      <c r="E182" s="129">
        <v>0</v>
      </c>
      <c r="F182" s="129">
        <v>0</v>
      </c>
      <c r="G182" s="129">
        <v>0</v>
      </c>
      <c r="H182" s="129">
        <v>0</v>
      </c>
      <c r="I182" s="128" t="s">
        <v>38</v>
      </c>
      <c r="J182" s="128" t="s">
        <v>38</v>
      </c>
      <c r="K182" s="128" t="s">
        <v>38</v>
      </c>
      <c r="L182" s="128" t="s">
        <v>38</v>
      </c>
      <c r="M182" s="128" t="s">
        <v>38</v>
      </c>
      <c r="N182" s="128" t="s">
        <v>38</v>
      </c>
      <c r="Q182" s="122"/>
      <c r="R182" s="123"/>
      <c r="S182" s="123"/>
      <c r="T182" s="123"/>
      <c r="U182" s="124"/>
      <c r="V182" s="123"/>
      <c r="W182" s="123"/>
      <c r="X182" s="124"/>
      <c r="Y182" s="123"/>
      <c r="AA182" s="123"/>
      <c r="AB182" s="123"/>
    </row>
    <row r="183" spans="1:28" ht="31.5" x14ac:dyDescent="0.25">
      <c r="A183" s="131" t="s">
        <v>354</v>
      </c>
      <c r="B183" s="132" t="s">
        <v>355</v>
      </c>
      <c r="C183" s="133" t="s">
        <v>37</v>
      </c>
      <c r="D183" s="129">
        <v>0</v>
      </c>
      <c r="E183" s="129">
        <v>0</v>
      </c>
      <c r="F183" s="129">
        <v>0</v>
      </c>
      <c r="G183" s="129">
        <v>0</v>
      </c>
      <c r="H183" s="129">
        <v>0</v>
      </c>
      <c r="I183" s="128" t="s">
        <v>38</v>
      </c>
      <c r="J183" s="128" t="s">
        <v>38</v>
      </c>
      <c r="K183" s="128" t="s">
        <v>38</v>
      </c>
      <c r="L183" s="128" t="s">
        <v>38</v>
      </c>
      <c r="M183" s="128" t="s">
        <v>38</v>
      </c>
      <c r="N183" s="128" t="s">
        <v>38</v>
      </c>
      <c r="Q183" s="122"/>
      <c r="R183" s="123"/>
      <c r="S183" s="123"/>
      <c r="T183" s="123"/>
      <c r="U183" s="124"/>
      <c r="V183" s="123"/>
      <c r="W183" s="123"/>
      <c r="X183" s="124"/>
      <c r="Y183" s="123"/>
      <c r="AA183" s="123"/>
      <c r="AB183" s="123"/>
    </row>
    <row r="184" spans="1:28" ht="31.5" x14ac:dyDescent="0.25">
      <c r="A184" s="131" t="s">
        <v>356</v>
      </c>
      <c r="B184" s="132" t="s">
        <v>244</v>
      </c>
      <c r="C184" s="133" t="s">
        <v>37</v>
      </c>
      <c r="D184" s="129">
        <v>0</v>
      </c>
      <c r="E184" s="129">
        <v>0</v>
      </c>
      <c r="F184" s="129">
        <v>0</v>
      </c>
      <c r="G184" s="129">
        <v>0</v>
      </c>
      <c r="H184" s="129">
        <v>0</v>
      </c>
      <c r="I184" s="128" t="s">
        <v>38</v>
      </c>
      <c r="J184" s="128" t="s">
        <v>38</v>
      </c>
      <c r="K184" s="128" t="s">
        <v>38</v>
      </c>
      <c r="L184" s="128" t="s">
        <v>38</v>
      </c>
      <c r="M184" s="128" t="s">
        <v>38</v>
      </c>
      <c r="N184" s="128" t="s">
        <v>38</v>
      </c>
      <c r="Q184" s="122"/>
      <c r="R184" s="123"/>
      <c r="S184" s="123"/>
      <c r="T184" s="123"/>
      <c r="U184" s="124"/>
      <c r="V184" s="123"/>
      <c r="W184" s="123"/>
      <c r="X184" s="124"/>
      <c r="Y184" s="123"/>
      <c r="AA184" s="123"/>
      <c r="AB184" s="123"/>
    </row>
    <row r="185" spans="1:28" ht="31.5" x14ac:dyDescent="0.25">
      <c r="A185" s="131" t="s">
        <v>357</v>
      </c>
      <c r="B185" s="132" t="s">
        <v>358</v>
      </c>
      <c r="C185" s="133" t="s">
        <v>37</v>
      </c>
      <c r="D185" s="129">
        <v>0</v>
      </c>
      <c r="E185" s="129">
        <v>0</v>
      </c>
      <c r="F185" s="129">
        <v>0</v>
      </c>
      <c r="G185" s="129">
        <v>0</v>
      </c>
      <c r="H185" s="129">
        <v>0</v>
      </c>
      <c r="I185" s="128" t="s">
        <v>38</v>
      </c>
      <c r="J185" s="128" t="s">
        <v>38</v>
      </c>
      <c r="K185" s="128" t="s">
        <v>38</v>
      </c>
      <c r="L185" s="128" t="s">
        <v>38</v>
      </c>
      <c r="M185" s="128" t="s">
        <v>38</v>
      </c>
      <c r="N185" s="128" t="s">
        <v>38</v>
      </c>
      <c r="Q185" s="122"/>
      <c r="R185" s="123"/>
      <c r="S185" s="123"/>
      <c r="T185" s="123"/>
      <c r="U185" s="124"/>
      <c r="V185" s="123"/>
      <c r="W185" s="123"/>
      <c r="X185" s="124"/>
      <c r="Y185" s="123"/>
      <c r="AA185" s="123"/>
      <c r="AB185" s="123"/>
    </row>
    <row r="186" spans="1:28" ht="31.5" x14ac:dyDescent="0.25">
      <c r="A186" s="131" t="s">
        <v>359</v>
      </c>
      <c r="B186" s="132" t="s">
        <v>360</v>
      </c>
      <c r="C186" s="133" t="s">
        <v>37</v>
      </c>
      <c r="D186" s="129">
        <v>0</v>
      </c>
      <c r="E186" s="129">
        <v>0</v>
      </c>
      <c r="F186" s="129">
        <v>0</v>
      </c>
      <c r="G186" s="129">
        <v>0</v>
      </c>
      <c r="H186" s="129">
        <v>0</v>
      </c>
      <c r="I186" s="128" t="s">
        <v>38</v>
      </c>
      <c r="J186" s="128" t="s">
        <v>38</v>
      </c>
      <c r="K186" s="128" t="s">
        <v>38</v>
      </c>
      <c r="L186" s="128" t="s">
        <v>38</v>
      </c>
      <c r="M186" s="128" t="s">
        <v>38</v>
      </c>
      <c r="N186" s="128" t="s">
        <v>38</v>
      </c>
      <c r="Q186" s="122"/>
      <c r="R186" s="123"/>
      <c r="S186" s="123"/>
      <c r="T186" s="123"/>
      <c r="U186" s="124"/>
      <c r="V186" s="123"/>
      <c r="W186" s="123"/>
      <c r="X186" s="124"/>
      <c r="Y186" s="123"/>
      <c r="AA186" s="123"/>
      <c r="AB186" s="123"/>
    </row>
    <row r="187" spans="1:28" x14ac:dyDescent="0.25">
      <c r="A187" s="131" t="s">
        <v>361</v>
      </c>
      <c r="B187" s="132" t="s">
        <v>362</v>
      </c>
      <c r="C187" s="133" t="s">
        <v>37</v>
      </c>
      <c r="D187" s="140">
        <v>0</v>
      </c>
      <c r="E187" s="140">
        <v>0</v>
      </c>
      <c r="F187" s="140">
        <v>0</v>
      </c>
      <c r="G187" s="140">
        <v>0</v>
      </c>
      <c r="H187" s="140">
        <v>0</v>
      </c>
      <c r="I187" s="128" t="s">
        <v>38</v>
      </c>
      <c r="J187" s="128" t="s">
        <v>38</v>
      </c>
      <c r="K187" s="128" t="s">
        <v>38</v>
      </c>
      <c r="L187" s="128" t="s">
        <v>38</v>
      </c>
      <c r="M187" s="128" t="s">
        <v>38</v>
      </c>
      <c r="N187" s="128" t="s">
        <v>38</v>
      </c>
      <c r="Q187" s="122"/>
      <c r="R187" s="123"/>
      <c r="S187" s="123"/>
      <c r="T187" s="123"/>
      <c r="U187" s="124"/>
      <c r="V187" s="123"/>
      <c r="W187" s="123"/>
      <c r="X187" s="124"/>
      <c r="Y187" s="123"/>
      <c r="AA187" s="123"/>
      <c r="AB187" s="123"/>
    </row>
    <row r="188" spans="1:28" x14ac:dyDescent="0.25">
      <c r="A188" s="131" t="s">
        <v>363</v>
      </c>
      <c r="B188" s="132" t="s">
        <v>364</v>
      </c>
      <c r="C188" s="133" t="s">
        <v>37</v>
      </c>
      <c r="D188" s="129">
        <v>0</v>
      </c>
      <c r="E188" s="129">
        <v>0</v>
      </c>
      <c r="F188" s="129">
        <v>0</v>
      </c>
      <c r="G188" s="129">
        <v>0</v>
      </c>
      <c r="H188" s="129">
        <v>0</v>
      </c>
      <c r="I188" s="128" t="s">
        <v>38</v>
      </c>
      <c r="J188" s="128" t="s">
        <v>38</v>
      </c>
      <c r="K188" s="128" t="s">
        <v>38</v>
      </c>
      <c r="L188" s="128" t="s">
        <v>38</v>
      </c>
      <c r="M188" s="128" t="s">
        <v>38</v>
      </c>
      <c r="N188" s="128" t="s">
        <v>38</v>
      </c>
      <c r="Q188" s="122"/>
      <c r="R188" s="123"/>
      <c r="S188" s="123"/>
      <c r="T188" s="123"/>
      <c r="U188" s="124"/>
      <c r="V188" s="123"/>
      <c r="W188" s="123"/>
      <c r="X188" s="124"/>
      <c r="Y188" s="123"/>
      <c r="AA188" s="123"/>
      <c r="AB188" s="123"/>
    </row>
    <row r="189" spans="1:28" x14ac:dyDescent="0.25">
      <c r="A189" s="131" t="s">
        <v>365</v>
      </c>
      <c r="B189" s="132" t="s">
        <v>366</v>
      </c>
      <c r="C189" s="133" t="s">
        <v>37</v>
      </c>
      <c r="D189" s="129">
        <v>0</v>
      </c>
      <c r="E189" s="129">
        <v>0</v>
      </c>
      <c r="F189" s="129">
        <v>0</v>
      </c>
      <c r="G189" s="129">
        <v>0</v>
      </c>
      <c r="H189" s="129">
        <v>0</v>
      </c>
      <c r="I189" s="128" t="s">
        <v>38</v>
      </c>
      <c r="J189" s="128" t="s">
        <v>38</v>
      </c>
      <c r="K189" s="128" t="s">
        <v>38</v>
      </c>
      <c r="L189" s="128" t="s">
        <v>38</v>
      </c>
      <c r="M189" s="128" t="s">
        <v>38</v>
      </c>
      <c r="N189" s="128" t="s">
        <v>38</v>
      </c>
      <c r="Q189" s="122"/>
      <c r="R189" s="123"/>
      <c r="S189" s="123"/>
      <c r="T189" s="123"/>
      <c r="U189" s="124"/>
      <c r="V189" s="123"/>
      <c r="W189" s="123"/>
      <c r="X189" s="124"/>
      <c r="Y189" s="123"/>
      <c r="AA189" s="123"/>
      <c r="AB189" s="123"/>
    </row>
    <row r="190" spans="1:28" ht="31.5" x14ac:dyDescent="0.25">
      <c r="A190" s="131" t="s">
        <v>367</v>
      </c>
      <c r="B190" s="132" t="s">
        <v>368</v>
      </c>
      <c r="C190" s="133" t="s">
        <v>37</v>
      </c>
      <c r="D190" s="129">
        <v>0</v>
      </c>
      <c r="E190" s="129">
        <v>0</v>
      </c>
      <c r="F190" s="129">
        <v>0</v>
      </c>
      <c r="G190" s="129">
        <v>0</v>
      </c>
      <c r="H190" s="129">
        <v>0</v>
      </c>
      <c r="I190" s="128" t="s">
        <v>38</v>
      </c>
      <c r="J190" s="128" t="s">
        <v>38</v>
      </c>
      <c r="K190" s="128" t="s">
        <v>38</v>
      </c>
      <c r="L190" s="128" t="s">
        <v>38</v>
      </c>
      <c r="M190" s="128" t="s">
        <v>38</v>
      </c>
      <c r="N190" s="128" t="s">
        <v>38</v>
      </c>
      <c r="Q190" s="122"/>
      <c r="R190" s="123"/>
      <c r="S190" s="123"/>
      <c r="T190" s="123"/>
      <c r="U190" s="124"/>
      <c r="V190" s="123"/>
      <c r="W190" s="123"/>
      <c r="X190" s="124"/>
      <c r="Y190" s="123"/>
      <c r="AA190" s="123"/>
      <c r="AB190" s="123"/>
    </row>
    <row r="191" spans="1:28" x14ac:dyDescent="0.25">
      <c r="A191" s="131" t="s">
        <v>369</v>
      </c>
      <c r="B191" s="132" t="s">
        <v>370</v>
      </c>
      <c r="C191" s="133" t="s">
        <v>37</v>
      </c>
      <c r="D191" s="129">
        <v>0</v>
      </c>
      <c r="E191" s="129">
        <v>0</v>
      </c>
      <c r="F191" s="129">
        <v>0</v>
      </c>
      <c r="G191" s="129">
        <v>0</v>
      </c>
      <c r="H191" s="129">
        <v>0</v>
      </c>
      <c r="I191" s="128" t="s">
        <v>38</v>
      </c>
      <c r="J191" s="128" t="s">
        <v>38</v>
      </c>
      <c r="K191" s="128" t="s">
        <v>38</v>
      </c>
      <c r="L191" s="128" t="s">
        <v>38</v>
      </c>
      <c r="M191" s="128" t="s">
        <v>38</v>
      </c>
      <c r="N191" s="128" t="s">
        <v>38</v>
      </c>
      <c r="Q191" s="122"/>
      <c r="R191" s="123"/>
      <c r="S191" s="123"/>
      <c r="T191" s="123"/>
      <c r="U191" s="124"/>
      <c r="V191" s="123"/>
      <c r="W191" s="123"/>
      <c r="X191" s="124"/>
      <c r="Y191" s="123"/>
      <c r="AA191" s="123"/>
      <c r="AB191" s="123"/>
    </row>
    <row r="192" spans="1:28" x14ac:dyDescent="0.25">
      <c r="A192" s="131" t="s">
        <v>371</v>
      </c>
      <c r="B192" s="132" t="s">
        <v>372</v>
      </c>
      <c r="C192" s="133" t="s">
        <v>37</v>
      </c>
      <c r="D192" s="129">
        <v>0</v>
      </c>
      <c r="E192" s="129">
        <v>0</v>
      </c>
      <c r="F192" s="129">
        <v>0</v>
      </c>
      <c r="G192" s="129">
        <v>0</v>
      </c>
      <c r="H192" s="129">
        <v>0</v>
      </c>
      <c r="I192" s="128" t="s">
        <v>38</v>
      </c>
      <c r="J192" s="128" t="s">
        <v>38</v>
      </c>
      <c r="K192" s="128" t="s">
        <v>38</v>
      </c>
      <c r="L192" s="128" t="s">
        <v>38</v>
      </c>
      <c r="M192" s="128" t="s">
        <v>38</v>
      </c>
      <c r="N192" s="128" t="s">
        <v>38</v>
      </c>
      <c r="Q192" s="122"/>
      <c r="R192" s="123"/>
      <c r="S192" s="123"/>
      <c r="T192" s="123"/>
      <c r="U192" s="124"/>
      <c r="V192" s="123"/>
      <c r="W192" s="123"/>
      <c r="X192" s="124"/>
      <c r="Y192" s="123"/>
      <c r="AA192" s="123"/>
      <c r="AB192" s="123"/>
    </row>
    <row r="193" spans="1:33" ht="31.5" x14ac:dyDescent="0.25">
      <c r="A193" s="131" t="s">
        <v>373</v>
      </c>
      <c r="B193" s="132" t="s">
        <v>374</v>
      </c>
      <c r="C193" s="133" t="s">
        <v>37</v>
      </c>
      <c r="D193" s="129">
        <v>0</v>
      </c>
      <c r="E193" s="129">
        <v>0</v>
      </c>
      <c r="F193" s="129">
        <v>0</v>
      </c>
      <c r="G193" s="129">
        <v>0</v>
      </c>
      <c r="H193" s="129">
        <v>0</v>
      </c>
      <c r="I193" s="128" t="s">
        <v>38</v>
      </c>
      <c r="J193" s="128" t="s">
        <v>38</v>
      </c>
      <c r="K193" s="128" t="s">
        <v>38</v>
      </c>
      <c r="L193" s="128" t="s">
        <v>38</v>
      </c>
      <c r="M193" s="128" t="s">
        <v>38</v>
      </c>
      <c r="N193" s="128" t="s">
        <v>38</v>
      </c>
      <c r="Q193" s="122"/>
      <c r="R193" s="123"/>
      <c r="S193" s="123"/>
      <c r="T193" s="123"/>
      <c r="U193" s="124"/>
      <c r="V193" s="123"/>
      <c r="W193" s="123"/>
      <c r="X193" s="124"/>
      <c r="Y193" s="123"/>
      <c r="AA193" s="123"/>
      <c r="AB193" s="123"/>
    </row>
    <row r="194" spans="1:33" x14ac:dyDescent="0.25">
      <c r="A194" s="131" t="s">
        <v>375</v>
      </c>
      <c r="B194" s="132" t="s">
        <v>376</v>
      </c>
      <c r="C194" s="133" t="s">
        <v>37</v>
      </c>
      <c r="D194" s="129">
        <v>0</v>
      </c>
      <c r="E194" s="129">
        <v>0</v>
      </c>
      <c r="F194" s="129">
        <v>0</v>
      </c>
      <c r="G194" s="129">
        <v>0</v>
      </c>
      <c r="H194" s="129">
        <v>0</v>
      </c>
      <c r="I194" s="128" t="s">
        <v>38</v>
      </c>
      <c r="J194" s="128" t="s">
        <v>38</v>
      </c>
      <c r="K194" s="128" t="s">
        <v>38</v>
      </c>
      <c r="L194" s="128" t="s">
        <v>38</v>
      </c>
      <c r="M194" s="128" t="s">
        <v>38</v>
      </c>
      <c r="N194" s="128" t="s">
        <v>38</v>
      </c>
      <c r="Q194" s="122"/>
      <c r="R194" s="123"/>
      <c r="S194" s="123"/>
      <c r="T194" s="123"/>
      <c r="U194" s="124"/>
      <c r="V194" s="123"/>
      <c r="W194" s="123"/>
      <c r="X194" s="124"/>
      <c r="Y194" s="123"/>
      <c r="AA194" s="123"/>
      <c r="AB194" s="123"/>
    </row>
    <row r="195" spans="1:33" ht="31.5" x14ac:dyDescent="0.25">
      <c r="A195" s="131" t="s">
        <v>377</v>
      </c>
      <c r="B195" s="132" t="s">
        <v>75</v>
      </c>
      <c r="C195" s="133" t="s">
        <v>37</v>
      </c>
      <c r="D195" s="130">
        <v>0</v>
      </c>
      <c r="E195" s="130">
        <v>0</v>
      </c>
      <c r="F195" s="130">
        <v>0</v>
      </c>
      <c r="G195" s="130">
        <v>0</v>
      </c>
      <c r="H195" s="130">
        <v>0</v>
      </c>
      <c r="I195" s="128" t="s">
        <v>38</v>
      </c>
      <c r="J195" s="128" t="s">
        <v>38</v>
      </c>
      <c r="K195" s="128" t="s">
        <v>38</v>
      </c>
      <c r="L195" s="128" t="s">
        <v>38</v>
      </c>
      <c r="M195" s="128" t="s">
        <v>38</v>
      </c>
      <c r="N195" s="128" t="s">
        <v>38</v>
      </c>
      <c r="Q195" s="122"/>
      <c r="R195" s="123"/>
      <c r="S195" s="123"/>
      <c r="T195" s="123"/>
      <c r="U195" s="124"/>
      <c r="V195" s="123"/>
      <c r="W195" s="123"/>
      <c r="X195" s="124"/>
      <c r="Y195" s="123"/>
      <c r="AA195" s="123"/>
      <c r="AB195" s="123"/>
    </row>
    <row r="196" spans="1:33" x14ac:dyDescent="0.25">
      <c r="A196" s="131" t="s">
        <v>378</v>
      </c>
      <c r="B196" s="132" t="s">
        <v>258</v>
      </c>
      <c r="C196" s="133" t="s">
        <v>37</v>
      </c>
      <c r="D196" s="129">
        <v>0</v>
      </c>
      <c r="E196" s="129">
        <v>0</v>
      </c>
      <c r="F196" s="129">
        <v>0</v>
      </c>
      <c r="G196" s="129">
        <v>0</v>
      </c>
      <c r="H196" s="129">
        <v>0</v>
      </c>
      <c r="I196" s="128" t="s">
        <v>38</v>
      </c>
      <c r="J196" s="128" t="s">
        <v>38</v>
      </c>
      <c r="K196" s="128" t="s">
        <v>38</v>
      </c>
      <c r="L196" s="128" t="s">
        <v>38</v>
      </c>
      <c r="M196" s="128" t="s">
        <v>38</v>
      </c>
      <c r="N196" s="128" t="s">
        <v>38</v>
      </c>
      <c r="Q196" s="122"/>
      <c r="R196" s="123"/>
      <c r="S196" s="123"/>
      <c r="T196" s="123"/>
      <c r="U196" s="124"/>
      <c r="V196" s="123"/>
      <c r="W196" s="123"/>
      <c r="X196" s="124"/>
      <c r="Y196" s="123"/>
      <c r="AA196" s="123"/>
      <c r="AB196" s="123"/>
    </row>
    <row r="197" spans="1:33" x14ac:dyDescent="0.25">
      <c r="A197" s="131" t="s">
        <v>379</v>
      </c>
      <c r="B197" s="132" t="s">
        <v>477</v>
      </c>
      <c r="C197" s="133" t="s">
        <v>37</v>
      </c>
      <c r="D197" s="129">
        <v>0</v>
      </c>
      <c r="E197" s="129">
        <v>0</v>
      </c>
      <c r="F197" s="129">
        <v>0</v>
      </c>
      <c r="G197" s="129">
        <v>0</v>
      </c>
      <c r="H197" s="129">
        <v>0</v>
      </c>
      <c r="I197" s="121">
        <f>+SUM(I198:I199)</f>
        <v>0</v>
      </c>
      <c r="J197" s="121">
        <f t="shared" ref="J197:N197" si="62">+SUM(J198:J199)</f>
        <v>0</v>
      </c>
      <c r="K197" s="121">
        <f t="shared" si="62"/>
        <v>0</v>
      </c>
      <c r="L197" s="121">
        <f t="shared" si="62"/>
        <v>0</v>
      </c>
      <c r="M197" s="121">
        <f t="shared" si="62"/>
        <v>0</v>
      </c>
      <c r="N197" s="121">
        <f t="shared" si="62"/>
        <v>0</v>
      </c>
      <c r="Q197" s="122"/>
      <c r="R197" s="123"/>
      <c r="S197" s="123"/>
      <c r="T197" s="123"/>
      <c r="U197" s="124"/>
      <c r="V197" s="123"/>
      <c r="W197" s="123"/>
      <c r="X197" s="124"/>
      <c r="Y197" s="123"/>
      <c r="AA197" s="123"/>
      <c r="AB197" s="123"/>
    </row>
    <row r="198" spans="1:33" ht="54" customHeight="1" x14ac:dyDescent="0.25">
      <c r="A198" s="29" t="s">
        <v>380</v>
      </c>
      <c r="B198" s="30" t="s">
        <v>381</v>
      </c>
      <c r="C198" s="149" t="s">
        <v>382</v>
      </c>
      <c r="D198" s="130">
        <v>0</v>
      </c>
      <c r="E198" s="130">
        <v>0</v>
      </c>
      <c r="F198" s="130">
        <v>0</v>
      </c>
      <c r="G198" s="130">
        <v>0</v>
      </c>
      <c r="H198" s="130">
        <v>0</v>
      </c>
      <c r="I198" s="130" t="s">
        <v>38</v>
      </c>
      <c r="J198" s="130" t="s">
        <v>38</v>
      </c>
      <c r="K198" s="130" t="s">
        <v>38</v>
      </c>
      <c r="L198" s="130" t="s">
        <v>38</v>
      </c>
      <c r="M198" s="130" t="s">
        <v>38</v>
      </c>
      <c r="N198" s="130" t="s">
        <v>38</v>
      </c>
    </row>
    <row r="199" spans="1:33" s="97" customFormat="1" x14ac:dyDescent="0.25">
      <c r="A199" s="29" t="s">
        <v>383</v>
      </c>
      <c r="B199" s="30" t="s">
        <v>384</v>
      </c>
      <c r="C199" s="149" t="s">
        <v>385</v>
      </c>
      <c r="D199" s="130">
        <v>0</v>
      </c>
      <c r="E199" s="130">
        <v>0</v>
      </c>
      <c r="F199" s="130">
        <v>0</v>
      </c>
      <c r="G199" s="130">
        <v>0</v>
      </c>
      <c r="H199" s="130">
        <v>0</v>
      </c>
      <c r="I199" s="130" t="s">
        <v>38</v>
      </c>
      <c r="J199" s="130" t="s">
        <v>38</v>
      </c>
      <c r="K199" s="130" t="s">
        <v>38</v>
      </c>
      <c r="L199" s="130" t="s">
        <v>38</v>
      </c>
      <c r="M199" s="130" t="s">
        <v>38</v>
      </c>
      <c r="N199" s="130" t="s">
        <v>38</v>
      </c>
      <c r="O199" s="92"/>
      <c r="Q199" s="98"/>
      <c r="R199" s="99"/>
      <c r="S199" s="99"/>
      <c r="T199" s="99"/>
      <c r="U199" s="99"/>
      <c r="V199" s="99"/>
      <c r="W199" s="99"/>
      <c r="X199" s="99"/>
      <c r="Y199" s="99"/>
      <c r="Z199" s="99"/>
      <c r="AA199" s="99"/>
      <c r="AB199" s="99"/>
      <c r="AC199" s="92"/>
      <c r="AD199" s="92"/>
      <c r="AE199" s="92"/>
      <c r="AF199" s="92"/>
      <c r="AG199" s="92"/>
    </row>
    <row r="200" spans="1:33" s="97" customFormat="1" x14ac:dyDescent="0.25">
      <c r="A200" s="92"/>
      <c r="B200" s="92"/>
      <c r="C200" s="93"/>
      <c r="D200" s="92"/>
      <c r="E200" s="92"/>
      <c r="F200" s="92"/>
      <c r="G200" s="92"/>
      <c r="H200" s="92"/>
      <c r="I200" s="96"/>
      <c r="J200" s="96"/>
      <c r="K200" s="96"/>
      <c r="L200" s="96"/>
      <c r="M200" s="96"/>
      <c r="N200" s="96"/>
      <c r="O200" s="92"/>
      <c r="Q200" s="98"/>
      <c r="R200" s="99"/>
      <c r="S200" s="99"/>
      <c r="T200" s="99"/>
      <c r="U200" s="99"/>
      <c r="V200" s="99"/>
      <c r="W200" s="99"/>
      <c r="X200" s="99"/>
      <c r="Y200" s="99"/>
      <c r="Z200" s="99"/>
      <c r="AA200" s="99"/>
      <c r="AB200" s="99"/>
      <c r="AC200" s="92"/>
      <c r="AD200" s="92"/>
      <c r="AE200" s="92"/>
      <c r="AF200" s="92"/>
      <c r="AG200" s="92"/>
    </row>
    <row r="201" spans="1:33" s="97" customFormat="1" x14ac:dyDescent="0.25">
      <c r="A201" s="92"/>
      <c r="B201" s="92"/>
      <c r="C201" s="93"/>
      <c r="D201" s="92"/>
      <c r="E201" s="92"/>
      <c r="F201" s="92"/>
      <c r="G201" s="92"/>
      <c r="H201" s="92"/>
      <c r="I201" s="96"/>
      <c r="J201" s="96"/>
      <c r="K201" s="96"/>
      <c r="L201" s="96"/>
      <c r="M201" s="96"/>
      <c r="N201" s="96"/>
      <c r="O201" s="92"/>
      <c r="Q201" s="98"/>
      <c r="R201" s="99"/>
      <c r="S201" s="99"/>
      <c r="T201" s="99"/>
      <c r="U201" s="99"/>
      <c r="V201" s="99"/>
      <c r="W201" s="99"/>
      <c r="X201" s="99"/>
      <c r="Y201" s="99"/>
      <c r="Z201" s="99"/>
      <c r="AA201" s="99"/>
      <c r="AB201" s="99"/>
      <c r="AC201" s="92"/>
      <c r="AD201" s="92"/>
      <c r="AE201" s="92"/>
      <c r="AF201" s="92"/>
      <c r="AG201" s="92"/>
    </row>
    <row r="202" spans="1:33" s="97" customFormat="1" x14ac:dyDescent="0.25">
      <c r="A202" s="92"/>
      <c r="B202" s="92"/>
      <c r="C202" s="93"/>
      <c r="D202" s="92"/>
      <c r="E202" s="92"/>
      <c r="F202" s="92"/>
      <c r="G202" s="92"/>
      <c r="H202" s="92"/>
      <c r="I202" s="96"/>
      <c r="J202" s="96"/>
      <c r="K202" s="96"/>
      <c r="L202" s="96"/>
      <c r="M202" s="96"/>
      <c r="N202" s="96"/>
      <c r="O202" s="92"/>
      <c r="Q202" s="98"/>
      <c r="R202" s="99"/>
      <c r="S202" s="99"/>
      <c r="T202" s="99"/>
      <c r="U202" s="99"/>
      <c r="V202" s="99"/>
      <c r="W202" s="99"/>
      <c r="X202" s="99"/>
      <c r="Y202" s="99"/>
      <c r="Z202" s="99"/>
      <c r="AA202" s="99"/>
      <c r="AB202" s="99"/>
      <c r="AC202" s="92"/>
      <c r="AD202" s="92"/>
      <c r="AE202" s="92"/>
      <c r="AF202" s="92"/>
      <c r="AG202" s="92"/>
    </row>
    <row r="203" spans="1:33" s="97" customFormat="1" x14ac:dyDescent="0.25">
      <c r="A203" s="92"/>
      <c r="B203" s="92"/>
      <c r="C203" s="93"/>
      <c r="D203" s="92"/>
      <c r="E203" s="92"/>
      <c r="F203" s="92"/>
      <c r="G203" s="92"/>
      <c r="H203" s="92"/>
      <c r="I203" s="96"/>
      <c r="J203" s="96"/>
      <c r="K203" s="96"/>
      <c r="L203" s="96"/>
      <c r="M203" s="96"/>
      <c r="N203" s="96"/>
      <c r="O203" s="92"/>
      <c r="Q203" s="98"/>
      <c r="R203" s="99"/>
      <c r="S203" s="99"/>
      <c r="T203" s="99"/>
      <c r="U203" s="99"/>
      <c r="V203" s="99"/>
      <c r="W203" s="99"/>
      <c r="X203" s="99"/>
      <c r="Y203" s="99"/>
      <c r="Z203" s="99"/>
      <c r="AA203" s="99"/>
      <c r="AB203" s="99"/>
      <c r="AC203" s="92"/>
      <c r="AD203" s="92"/>
      <c r="AE203" s="92"/>
      <c r="AF203" s="92"/>
      <c r="AG203" s="92"/>
    </row>
    <row r="204" spans="1:33" s="97" customFormat="1" x14ac:dyDescent="0.25">
      <c r="A204" s="92"/>
      <c r="B204" s="92"/>
      <c r="C204" s="93"/>
      <c r="D204" s="92"/>
      <c r="E204" s="92"/>
      <c r="F204" s="92"/>
      <c r="G204" s="92"/>
      <c r="H204" s="92"/>
      <c r="I204" s="96"/>
      <c r="J204" s="96"/>
      <c r="K204" s="96"/>
      <c r="L204" s="96"/>
      <c r="M204" s="96"/>
      <c r="N204" s="96"/>
      <c r="O204" s="92"/>
      <c r="Q204" s="98"/>
      <c r="R204" s="99"/>
      <c r="S204" s="99"/>
      <c r="T204" s="99"/>
      <c r="U204" s="99"/>
      <c r="V204" s="99"/>
      <c r="W204" s="99"/>
      <c r="X204" s="99"/>
      <c r="Y204" s="99"/>
      <c r="Z204" s="99"/>
      <c r="AA204" s="99"/>
      <c r="AB204" s="99"/>
      <c r="AC204" s="92"/>
      <c r="AD204" s="92"/>
      <c r="AE204" s="92"/>
      <c r="AF204" s="92"/>
      <c r="AG204" s="92"/>
    </row>
    <row r="205" spans="1:33" s="97" customFormat="1" x14ac:dyDescent="0.25">
      <c r="A205" s="92"/>
      <c r="B205" s="92"/>
      <c r="C205" s="93"/>
      <c r="D205" s="92"/>
      <c r="E205" s="92"/>
      <c r="F205" s="92"/>
      <c r="G205" s="92"/>
      <c r="H205" s="92"/>
      <c r="I205" s="96"/>
      <c r="J205" s="96"/>
      <c r="K205" s="96"/>
      <c r="L205" s="96"/>
      <c r="M205" s="96"/>
      <c r="N205" s="96"/>
      <c r="O205" s="92"/>
      <c r="Q205" s="98"/>
      <c r="R205" s="99"/>
      <c r="S205" s="99"/>
      <c r="T205" s="99"/>
      <c r="U205" s="99"/>
      <c r="V205" s="99"/>
      <c r="W205" s="99"/>
      <c r="X205" s="99"/>
      <c r="Y205" s="99"/>
      <c r="Z205" s="99"/>
      <c r="AA205" s="99"/>
      <c r="AB205" s="99"/>
      <c r="AC205" s="92"/>
      <c r="AD205" s="92"/>
      <c r="AE205" s="92"/>
      <c r="AF205" s="92"/>
      <c r="AG205" s="92"/>
    </row>
    <row r="206" spans="1:33" s="97" customFormat="1" x14ac:dyDescent="0.25">
      <c r="A206" s="92"/>
      <c r="B206" s="92"/>
      <c r="C206" s="93"/>
      <c r="D206" s="92"/>
      <c r="E206" s="92"/>
      <c r="F206" s="92"/>
      <c r="G206" s="92"/>
      <c r="H206" s="92"/>
      <c r="I206" s="96"/>
      <c r="J206" s="96"/>
      <c r="K206" s="96"/>
      <c r="L206" s="96"/>
      <c r="M206" s="96"/>
      <c r="N206" s="96"/>
      <c r="O206" s="92"/>
      <c r="Q206" s="98"/>
      <c r="R206" s="99"/>
      <c r="S206" s="99"/>
      <c r="T206" s="99"/>
      <c r="U206" s="99"/>
      <c r="V206" s="99"/>
      <c r="W206" s="99"/>
      <c r="X206" s="99"/>
      <c r="Y206" s="99"/>
      <c r="Z206" s="99"/>
      <c r="AA206" s="99"/>
      <c r="AB206" s="99"/>
      <c r="AC206" s="92"/>
      <c r="AD206" s="92"/>
      <c r="AE206" s="92"/>
      <c r="AF206" s="92"/>
      <c r="AG206" s="92"/>
    </row>
    <row r="207" spans="1:33" s="97" customFormat="1" x14ac:dyDescent="0.25">
      <c r="A207" s="92"/>
      <c r="B207" s="92"/>
      <c r="C207" s="93"/>
      <c r="D207" s="92"/>
      <c r="E207" s="92"/>
      <c r="F207" s="92"/>
      <c r="G207" s="92"/>
      <c r="H207" s="92"/>
      <c r="I207" s="96"/>
      <c r="J207" s="96"/>
      <c r="K207" s="96"/>
      <c r="L207" s="96"/>
      <c r="M207" s="96"/>
      <c r="N207" s="96"/>
      <c r="O207" s="92"/>
      <c r="Q207" s="98"/>
      <c r="R207" s="99"/>
      <c r="S207" s="99"/>
      <c r="T207" s="99"/>
      <c r="U207" s="99"/>
      <c r="V207" s="99"/>
      <c r="W207" s="99"/>
      <c r="X207" s="99"/>
      <c r="Y207" s="99"/>
      <c r="Z207" s="99"/>
      <c r="AA207" s="99"/>
      <c r="AB207" s="99"/>
      <c r="AC207" s="92"/>
      <c r="AD207" s="92"/>
      <c r="AE207" s="92"/>
      <c r="AF207" s="92"/>
      <c r="AG207" s="92"/>
    </row>
    <row r="208" spans="1:33" s="97" customFormat="1" x14ac:dyDescent="0.25">
      <c r="A208" s="92"/>
      <c r="B208" s="92"/>
      <c r="C208" s="93"/>
      <c r="D208" s="92"/>
      <c r="E208" s="92"/>
      <c r="F208" s="92"/>
      <c r="G208" s="92"/>
      <c r="H208" s="92"/>
      <c r="I208" s="96"/>
      <c r="J208" s="96"/>
      <c r="K208" s="96"/>
      <c r="L208" s="96"/>
      <c r="M208" s="96"/>
      <c r="N208" s="96"/>
      <c r="O208" s="92"/>
      <c r="Q208" s="98"/>
      <c r="R208" s="99"/>
      <c r="S208" s="99"/>
      <c r="T208" s="99"/>
      <c r="U208" s="99"/>
      <c r="V208" s="99"/>
      <c r="W208" s="99"/>
      <c r="X208" s="99"/>
      <c r="Y208" s="99"/>
      <c r="Z208" s="99"/>
      <c r="AA208" s="99"/>
      <c r="AB208" s="99"/>
      <c r="AC208" s="92"/>
      <c r="AD208" s="92"/>
      <c r="AE208" s="92"/>
      <c r="AF208" s="92"/>
      <c r="AG208" s="92"/>
    </row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</sheetData>
  <mergeCells count="12">
    <mergeCell ref="A4:N4"/>
    <mergeCell ref="A7:N7"/>
    <mergeCell ref="A8:N8"/>
    <mergeCell ref="A9:N9"/>
    <mergeCell ref="A10:A13"/>
    <mergeCell ref="B10:B13"/>
    <mergeCell ref="C10:C13"/>
    <mergeCell ref="D10:N10"/>
    <mergeCell ref="D11:F11"/>
    <mergeCell ref="G11:H11"/>
    <mergeCell ref="I11:K11"/>
    <mergeCell ref="L11:M11"/>
  </mergeCells>
  <conditionalFormatting sqref="B70">
    <cfRule type="duplicateValues" dxfId="86" priority="22" stopIfTrue="1"/>
  </conditionalFormatting>
  <conditionalFormatting sqref="B67">
    <cfRule type="duplicateValues" dxfId="85" priority="21" stopIfTrue="1"/>
  </conditionalFormatting>
  <conditionalFormatting sqref="B71:B95 B64:B66 B68:B69">
    <cfRule type="duplicateValues" dxfId="84" priority="23" stopIfTrue="1"/>
  </conditionalFormatting>
  <conditionalFormatting sqref="B61:B63">
    <cfRule type="duplicateValues" dxfId="83" priority="20" stopIfTrue="1"/>
  </conditionalFormatting>
  <conditionalFormatting sqref="B123:B124 B136">
    <cfRule type="duplicateValues" dxfId="82" priority="10" stopIfTrue="1"/>
  </conditionalFormatting>
  <conditionalFormatting sqref="B125:B126">
    <cfRule type="duplicateValues" dxfId="81" priority="9" stopIfTrue="1"/>
  </conditionalFormatting>
  <conditionalFormatting sqref="B120">
    <cfRule type="duplicateValues" dxfId="80" priority="8" stopIfTrue="1"/>
  </conditionalFormatting>
  <conditionalFormatting sqref="B118:B119">
    <cfRule type="duplicateValues" dxfId="79" priority="7" stopIfTrue="1"/>
  </conditionalFormatting>
  <conditionalFormatting sqref="B119">
    <cfRule type="duplicateValues" dxfId="78" priority="6" stopIfTrue="1"/>
  </conditionalFormatting>
  <conditionalFormatting sqref="B120">
    <cfRule type="duplicateValues" dxfId="77" priority="5" stopIfTrue="1"/>
  </conditionalFormatting>
  <conditionalFormatting sqref="C119">
    <cfRule type="duplicateValues" dxfId="76" priority="4" stopIfTrue="1"/>
  </conditionalFormatting>
  <conditionalFormatting sqref="B122">
    <cfRule type="duplicateValues" dxfId="75" priority="3" stopIfTrue="1"/>
  </conditionalFormatting>
  <conditionalFormatting sqref="B127:B135">
    <cfRule type="duplicateValues" dxfId="74" priority="2" stopIfTrue="1"/>
  </conditionalFormatting>
  <conditionalFormatting sqref="B137:B142">
    <cfRule type="duplicateValues" dxfId="73" priority="1" stopIfTrue="1"/>
  </conditionalFormatting>
  <pageMargins left="0.70866141732283472" right="0.70866141732283472" top="0.74803149606299213" bottom="0.74803149606299213" header="0.31496062992125984" footer="0.31496062992125984"/>
  <pageSetup paperSize="9" scale="17" fitToHeight="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49"/>
  <sheetViews>
    <sheetView topLeftCell="A118" zoomScale="55" zoomScaleNormal="55" workbookViewId="0">
      <selection activeCell="A10" sqref="A10:N10"/>
    </sheetView>
  </sheetViews>
  <sheetFormatPr defaultColWidth="9" defaultRowHeight="18.75" customHeight="1" zeroHeight="1" outlineLevelRow="1" x14ac:dyDescent="0.25"/>
  <cols>
    <col min="1" max="1" width="10.75" style="92" customWidth="1"/>
    <col min="2" max="2" width="89.75" style="92" customWidth="1"/>
    <col min="3" max="3" width="12.5" style="93" customWidth="1"/>
    <col min="4" max="8" width="24" style="92" customWidth="1"/>
    <col min="9" max="14" width="24" style="96" customWidth="1"/>
    <col min="15" max="15" width="12.375" style="92" customWidth="1"/>
    <col min="16" max="16" width="13.25" style="97" customWidth="1"/>
    <col min="17" max="17" width="13.25" style="98" customWidth="1"/>
    <col min="18" max="18" width="12.375" style="99" customWidth="1"/>
    <col min="19" max="20" width="9" style="99" customWidth="1"/>
    <col min="21" max="21" width="10.5" style="99" customWidth="1"/>
    <col min="22" max="23" width="10" style="99" customWidth="1"/>
    <col min="24" max="25" width="9" style="99" customWidth="1"/>
    <col min="26" max="26" width="12.75" style="99" customWidth="1"/>
    <col min="27" max="27" width="14" style="99" customWidth="1"/>
    <col min="28" max="28" width="12.625" style="99" customWidth="1"/>
    <col min="29" max="33" width="9" style="92" customWidth="1"/>
    <col min="34" max="16384" width="9" style="92"/>
  </cols>
  <sheetData>
    <row r="1" spans="1:28" outlineLevel="1" x14ac:dyDescent="0.25">
      <c r="D1" s="94"/>
      <c r="E1" s="95"/>
      <c r="F1" s="95"/>
      <c r="G1" s="95"/>
      <c r="H1" s="95"/>
      <c r="I1" s="95"/>
      <c r="J1" s="95"/>
      <c r="K1" s="95"/>
      <c r="L1" s="95"/>
      <c r="M1" s="95"/>
      <c r="N1" s="35" t="s">
        <v>641</v>
      </c>
    </row>
    <row r="2" spans="1:28" outlineLevel="1" x14ac:dyDescent="0.3">
      <c r="D2" s="94"/>
      <c r="E2" s="95"/>
      <c r="F2" s="95"/>
      <c r="G2" s="95"/>
      <c r="H2" s="95"/>
      <c r="I2" s="95"/>
      <c r="J2" s="95"/>
      <c r="K2" s="95"/>
      <c r="L2" s="95"/>
      <c r="M2" s="95"/>
      <c r="N2" s="36" t="s">
        <v>803</v>
      </c>
    </row>
    <row r="3" spans="1:28" outlineLevel="1" x14ac:dyDescent="0.25">
      <c r="D3" s="94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28" ht="15.75" customHeight="1" outlineLevel="1" x14ac:dyDescent="0.25">
      <c r="A4" s="334" t="s">
        <v>480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</row>
    <row r="5" spans="1:28" ht="15.75" customHeight="1" outlineLevel="1" x14ac:dyDescent="0.25">
      <c r="A5" s="172"/>
      <c r="B5" s="172"/>
      <c r="C5" s="180"/>
      <c r="D5" s="101"/>
      <c r="E5" s="175"/>
      <c r="F5" s="175"/>
      <c r="G5" s="175"/>
      <c r="H5" s="175"/>
      <c r="I5" s="175"/>
      <c r="J5" s="175"/>
      <c r="K5" s="175"/>
      <c r="L5" s="175"/>
      <c r="M5" s="175"/>
      <c r="N5" s="175"/>
    </row>
    <row r="6" spans="1:28" ht="21.75" customHeight="1" outlineLevel="1" x14ac:dyDescent="0.25">
      <c r="A6" s="45"/>
      <c r="B6" s="45"/>
      <c r="C6" s="180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28" ht="15.75" customHeight="1" outlineLevel="1" x14ac:dyDescent="0.25">
      <c r="A7" s="335" t="s">
        <v>418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</row>
    <row r="8" spans="1:28" outlineLevel="1" x14ac:dyDescent="0.25">
      <c r="A8" s="336" t="s">
        <v>391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</row>
    <row r="9" spans="1:28" outlineLevel="1" x14ac:dyDescent="0.25">
      <c r="A9" s="45"/>
      <c r="B9" s="45"/>
      <c r="C9" s="180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</row>
    <row r="10" spans="1:28" ht="16.5" customHeight="1" outlineLevel="1" x14ac:dyDescent="0.3">
      <c r="A10" s="346"/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</row>
    <row r="11" spans="1:28" ht="15" customHeight="1" outlineLevel="1" x14ac:dyDescent="0.25">
      <c r="A11" s="102"/>
      <c r="B11" s="102"/>
      <c r="C11" s="102"/>
      <c r="D11" s="101"/>
      <c r="E11" s="175"/>
      <c r="F11" s="175"/>
      <c r="G11" s="175"/>
      <c r="H11" s="175"/>
      <c r="I11" s="175"/>
      <c r="J11" s="175"/>
      <c r="K11" s="175"/>
      <c r="L11" s="175"/>
      <c r="M11" s="175"/>
      <c r="N11" s="175"/>
    </row>
    <row r="12" spans="1:28" ht="15.75" customHeight="1" outlineLevel="1" x14ac:dyDescent="0.3">
      <c r="A12" s="344" t="s">
        <v>419</v>
      </c>
      <c r="B12" s="344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103"/>
      <c r="P12" s="104"/>
      <c r="Q12" s="105"/>
    </row>
    <row r="13" spans="1:28" ht="15.75" customHeight="1" outlineLevel="1" x14ac:dyDescent="0.25">
      <c r="A13" s="345" t="s">
        <v>420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106"/>
      <c r="P13" s="107"/>
      <c r="Q13" s="108"/>
    </row>
    <row r="14" spans="1:28" ht="15.75" customHeight="1" outlineLevel="1" x14ac:dyDescent="0.3">
      <c r="A14" s="337"/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52"/>
      <c r="P14" s="107"/>
      <c r="Q14" s="108"/>
    </row>
    <row r="15" spans="1:28" s="109" customFormat="1" ht="24" customHeight="1" outlineLevel="1" x14ac:dyDescent="0.25">
      <c r="A15" s="338" t="s">
        <v>3</v>
      </c>
      <c r="B15" s="338" t="s">
        <v>4</v>
      </c>
      <c r="C15" s="338" t="s">
        <v>394</v>
      </c>
      <c r="D15" s="341" t="s">
        <v>481</v>
      </c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P15" s="97"/>
      <c r="Q15" s="98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</row>
    <row r="16" spans="1:28" s="111" customFormat="1" ht="51.75" customHeight="1" x14ac:dyDescent="0.25">
      <c r="A16" s="339"/>
      <c r="B16" s="339"/>
      <c r="C16" s="339"/>
      <c r="D16" s="342" t="s">
        <v>421</v>
      </c>
      <c r="E16" s="342"/>
      <c r="F16" s="342"/>
      <c r="G16" s="342" t="s">
        <v>422</v>
      </c>
      <c r="H16" s="342"/>
      <c r="I16" s="343" t="s">
        <v>423</v>
      </c>
      <c r="J16" s="343"/>
      <c r="K16" s="343"/>
      <c r="L16" s="343" t="s">
        <v>424</v>
      </c>
      <c r="M16" s="343"/>
      <c r="N16" s="179" t="s">
        <v>425</v>
      </c>
      <c r="P16" s="97"/>
      <c r="Q16" s="98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</row>
    <row r="17" spans="1:28" s="99" customFormat="1" ht="98.25" customHeight="1" x14ac:dyDescent="0.25">
      <c r="A17" s="339"/>
      <c r="B17" s="339"/>
      <c r="C17" s="339"/>
      <c r="D17" s="177" t="s">
        <v>426</v>
      </c>
      <c r="E17" s="177" t="s">
        <v>427</v>
      </c>
      <c r="F17" s="177" t="s">
        <v>428</v>
      </c>
      <c r="G17" s="177" t="s">
        <v>429</v>
      </c>
      <c r="H17" s="177" t="s">
        <v>430</v>
      </c>
      <c r="I17" s="176" t="s">
        <v>431</v>
      </c>
      <c r="J17" s="176" t="s">
        <v>432</v>
      </c>
      <c r="K17" s="176" t="s">
        <v>433</v>
      </c>
      <c r="L17" s="176" t="s">
        <v>434</v>
      </c>
      <c r="M17" s="176" t="s">
        <v>435</v>
      </c>
      <c r="N17" s="176" t="s">
        <v>436</v>
      </c>
      <c r="P17" s="112"/>
      <c r="Q17" s="113"/>
    </row>
    <row r="18" spans="1:28" s="111" customFormat="1" x14ac:dyDescent="0.25">
      <c r="A18" s="340"/>
      <c r="B18" s="340"/>
      <c r="C18" s="340"/>
      <c r="D18" s="114" t="s">
        <v>18</v>
      </c>
      <c r="E18" s="114" t="s">
        <v>18</v>
      </c>
      <c r="F18" s="114" t="s">
        <v>18</v>
      </c>
      <c r="G18" s="114" t="s">
        <v>18</v>
      </c>
      <c r="H18" s="114" t="s">
        <v>18</v>
      </c>
      <c r="I18" s="115" t="s">
        <v>18</v>
      </c>
      <c r="J18" s="115" t="s">
        <v>18</v>
      </c>
      <c r="K18" s="115" t="s">
        <v>18</v>
      </c>
      <c r="L18" s="115" t="s">
        <v>18</v>
      </c>
      <c r="M18" s="115" t="s">
        <v>18</v>
      </c>
      <c r="N18" s="115" t="s">
        <v>18</v>
      </c>
      <c r="P18" s="97"/>
      <c r="Q18" s="98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</row>
    <row r="19" spans="1:28" s="119" customFormat="1" x14ac:dyDescent="0.25">
      <c r="A19" s="21">
        <v>1</v>
      </c>
      <c r="B19" s="116">
        <v>2</v>
      </c>
      <c r="C19" s="21">
        <v>3</v>
      </c>
      <c r="D19" s="117" t="s">
        <v>437</v>
      </c>
      <c r="E19" s="117" t="s">
        <v>642</v>
      </c>
      <c r="F19" s="117" t="s">
        <v>643</v>
      </c>
      <c r="G19" s="117" t="s">
        <v>644</v>
      </c>
      <c r="H19" s="117" t="s">
        <v>645</v>
      </c>
      <c r="I19" s="118" t="s">
        <v>646</v>
      </c>
      <c r="J19" s="118" t="s">
        <v>647</v>
      </c>
      <c r="K19" s="118" t="s">
        <v>648</v>
      </c>
      <c r="L19" s="118" t="s">
        <v>649</v>
      </c>
      <c r="M19" s="118" t="s">
        <v>650</v>
      </c>
      <c r="N19" s="118" t="s">
        <v>651</v>
      </c>
      <c r="P19" s="97"/>
      <c r="Q19" s="98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</row>
    <row r="20" spans="1:28" ht="20.25" x14ac:dyDescent="0.3">
      <c r="A20" s="12" t="s">
        <v>35</v>
      </c>
      <c r="B20" s="15" t="s">
        <v>36</v>
      </c>
      <c r="C20" s="14" t="s">
        <v>37</v>
      </c>
      <c r="D20" s="121">
        <f t="shared" ref="D20:N20" si="0">+D21</f>
        <v>0</v>
      </c>
      <c r="E20" s="121">
        <f t="shared" si="0"/>
        <v>0</v>
      </c>
      <c r="F20" s="121">
        <f t="shared" si="0"/>
        <v>0</v>
      </c>
      <c r="G20" s="121">
        <f t="shared" si="0"/>
        <v>0</v>
      </c>
      <c r="H20" s="121">
        <f t="shared" si="0"/>
        <v>0</v>
      </c>
      <c r="I20" s="121">
        <f t="shared" si="0"/>
        <v>0</v>
      </c>
      <c r="J20" s="121">
        <f t="shared" si="0"/>
        <v>0</v>
      </c>
      <c r="K20" s="121">
        <f t="shared" si="0"/>
        <v>0</v>
      </c>
      <c r="L20" s="121">
        <f t="shared" si="0"/>
        <v>0</v>
      </c>
      <c r="M20" s="121">
        <f t="shared" si="0"/>
        <v>63.181832308743637</v>
      </c>
      <c r="N20" s="121">
        <f t="shared" si="0"/>
        <v>0</v>
      </c>
      <c r="O20" s="210">
        <f>+M20</f>
        <v>63.181832308743637</v>
      </c>
      <c r="Q20" s="122"/>
      <c r="R20" s="123"/>
      <c r="S20" s="123"/>
      <c r="T20" s="123"/>
      <c r="U20" s="124"/>
      <c r="V20" s="123"/>
      <c r="W20" s="123"/>
      <c r="X20" s="124"/>
      <c r="Y20" s="123"/>
      <c r="AA20" s="123"/>
      <c r="AB20" s="123"/>
    </row>
    <row r="21" spans="1:28" ht="31.5" x14ac:dyDescent="0.25">
      <c r="A21" s="12" t="s">
        <v>39</v>
      </c>
      <c r="B21" s="15" t="s">
        <v>40</v>
      </c>
      <c r="C21" s="71" t="s">
        <v>37</v>
      </c>
      <c r="D21" s="121">
        <f t="shared" ref="D21:N21" si="1">+SUM(D22:D42)</f>
        <v>0</v>
      </c>
      <c r="E21" s="121">
        <f t="shared" si="1"/>
        <v>0</v>
      </c>
      <c r="F21" s="121">
        <f t="shared" si="1"/>
        <v>0</v>
      </c>
      <c r="G21" s="121">
        <f t="shared" si="1"/>
        <v>0</v>
      </c>
      <c r="H21" s="121">
        <f t="shared" si="1"/>
        <v>0</v>
      </c>
      <c r="I21" s="121">
        <f t="shared" si="1"/>
        <v>0</v>
      </c>
      <c r="J21" s="121">
        <f t="shared" si="1"/>
        <v>0</v>
      </c>
      <c r="K21" s="121">
        <f t="shared" si="1"/>
        <v>0</v>
      </c>
      <c r="L21" s="121">
        <f t="shared" si="1"/>
        <v>0</v>
      </c>
      <c r="M21" s="121">
        <f t="shared" si="1"/>
        <v>63.181832308743637</v>
      </c>
      <c r="N21" s="121">
        <f t="shared" si="1"/>
        <v>0</v>
      </c>
      <c r="Q21" s="122"/>
      <c r="R21" s="123"/>
      <c r="S21" s="123"/>
      <c r="T21" s="123"/>
      <c r="U21" s="124"/>
      <c r="V21" s="123"/>
      <c r="W21" s="123"/>
      <c r="X21" s="124"/>
      <c r="Y21" s="123"/>
      <c r="AA21" s="123"/>
      <c r="AB21" s="123"/>
    </row>
    <row r="22" spans="1:28" x14ac:dyDescent="0.25">
      <c r="A22" s="12" t="s">
        <v>41</v>
      </c>
      <c r="B22" s="15" t="s">
        <v>42</v>
      </c>
      <c r="C22" s="71" t="s">
        <v>37</v>
      </c>
      <c r="D22" s="120">
        <f t="shared" ref="D22:N22" si="2">+SUM(D45)</f>
        <v>0</v>
      </c>
      <c r="E22" s="120">
        <f t="shared" si="2"/>
        <v>0</v>
      </c>
      <c r="F22" s="120">
        <f t="shared" si="2"/>
        <v>0</v>
      </c>
      <c r="G22" s="120">
        <f t="shared" si="2"/>
        <v>0</v>
      </c>
      <c r="H22" s="120">
        <f t="shared" si="2"/>
        <v>0</v>
      </c>
      <c r="I22" s="120">
        <f t="shared" si="2"/>
        <v>0</v>
      </c>
      <c r="J22" s="120">
        <f t="shared" si="2"/>
        <v>0</v>
      </c>
      <c r="K22" s="120">
        <f t="shared" si="2"/>
        <v>0</v>
      </c>
      <c r="L22" s="120">
        <f t="shared" si="2"/>
        <v>0</v>
      </c>
      <c r="M22" s="120">
        <f t="shared" si="2"/>
        <v>0</v>
      </c>
      <c r="N22" s="120">
        <f t="shared" si="2"/>
        <v>0</v>
      </c>
      <c r="Q22" s="122"/>
      <c r="R22" s="123"/>
      <c r="S22" s="123"/>
      <c r="T22" s="123"/>
      <c r="U22" s="124"/>
      <c r="V22" s="123"/>
      <c r="W22" s="123"/>
      <c r="X22" s="124"/>
      <c r="Y22" s="123"/>
      <c r="AA22" s="123"/>
      <c r="AB22" s="123"/>
    </row>
    <row r="23" spans="1:28" x14ac:dyDescent="0.25">
      <c r="A23" s="12" t="s">
        <v>43</v>
      </c>
      <c r="B23" s="15" t="s">
        <v>44</v>
      </c>
      <c r="C23" s="71" t="s">
        <v>37</v>
      </c>
      <c r="D23" s="121">
        <f t="shared" ref="D23:N23" si="3">+SUM(D62)</f>
        <v>0</v>
      </c>
      <c r="E23" s="121">
        <f t="shared" si="3"/>
        <v>0</v>
      </c>
      <c r="F23" s="121">
        <f t="shared" si="3"/>
        <v>0</v>
      </c>
      <c r="G23" s="121">
        <f t="shared" si="3"/>
        <v>0</v>
      </c>
      <c r="H23" s="121">
        <f t="shared" si="3"/>
        <v>0</v>
      </c>
      <c r="I23" s="121">
        <f t="shared" si="3"/>
        <v>0</v>
      </c>
      <c r="J23" s="121">
        <f t="shared" si="3"/>
        <v>0</v>
      </c>
      <c r="K23" s="121">
        <f t="shared" si="3"/>
        <v>0</v>
      </c>
      <c r="L23" s="121">
        <f t="shared" si="3"/>
        <v>0</v>
      </c>
      <c r="M23" s="121">
        <f t="shared" si="3"/>
        <v>46.497832308743639</v>
      </c>
      <c r="N23" s="121">
        <f t="shared" si="3"/>
        <v>0</v>
      </c>
      <c r="Q23" s="122"/>
      <c r="R23" s="123"/>
      <c r="S23" s="123"/>
      <c r="T23" s="123"/>
      <c r="U23" s="124"/>
      <c r="V23" s="123"/>
      <c r="W23" s="123"/>
      <c r="X23" s="124"/>
      <c r="Y23" s="123"/>
      <c r="AA23" s="123"/>
      <c r="AB23" s="123"/>
    </row>
    <row r="24" spans="1:28" ht="31.5" x14ac:dyDescent="0.25">
      <c r="A24" s="12" t="s">
        <v>45</v>
      </c>
      <c r="B24" s="15" t="s">
        <v>46</v>
      </c>
      <c r="C24" s="71" t="s">
        <v>37</v>
      </c>
      <c r="D24" s="121">
        <f t="shared" ref="D24:N24" si="4">+SUM(D116)</f>
        <v>0</v>
      </c>
      <c r="E24" s="121">
        <f t="shared" si="4"/>
        <v>0</v>
      </c>
      <c r="F24" s="121">
        <f t="shared" si="4"/>
        <v>0</v>
      </c>
      <c r="G24" s="121">
        <f t="shared" si="4"/>
        <v>0</v>
      </c>
      <c r="H24" s="121">
        <f t="shared" si="4"/>
        <v>0</v>
      </c>
      <c r="I24" s="121">
        <f t="shared" si="4"/>
        <v>0</v>
      </c>
      <c r="J24" s="121">
        <f t="shared" si="4"/>
        <v>0</v>
      </c>
      <c r="K24" s="121">
        <f t="shared" si="4"/>
        <v>0</v>
      </c>
      <c r="L24" s="121">
        <f t="shared" si="4"/>
        <v>0</v>
      </c>
      <c r="M24" s="121">
        <f t="shared" si="4"/>
        <v>0</v>
      </c>
      <c r="N24" s="121">
        <f t="shared" si="4"/>
        <v>0</v>
      </c>
      <c r="Q24" s="122"/>
      <c r="R24" s="123"/>
      <c r="S24" s="123"/>
      <c r="T24" s="123"/>
      <c r="U24" s="124"/>
      <c r="V24" s="123"/>
      <c r="W24" s="123"/>
      <c r="X24" s="124"/>
      <c r="Y24" s="123"/>
      <c r="AA24" s="123"/>
      <c r="AB24" s="123"/>
    </row>
    <row r="25" spans="1:28" x14ac:dyDescent="0.25">
      <c r="A25" s="12" t="s">
        <v>47</v>
      </c>
      <c r="B25" s="15" t="s">
        <v>48</v>
      </c>
      <c r="C25" s="71" t="s">
        <v>37</v>
      </c>
      <c r="D25" s="121" t="s">
        <v>38</v>
      </c>
      <c r="E25" s="121" t="s">
        <v>38</v>
      </c>
      <c r="F25" s="121" t="s">
        <v>38</v>
      </c>
      <c r="G25" s="121" t="s">
        <v>38</v>
      </c>
      <c r="H25" s="121" t="s">
        <v>38</v>
      </c>
      <c r="I25" s="121" t="s">
        <v>38</v>
      </c>
      <c r="J25" s="121" t="s">
        <v>38</v>
      </c>
      <c r="K25" s="121" t="s">
        <v>38</v>
      </c>
      <c r="L25" s="121" t="s">
        <v>38</v>
      </c>
      <c r="M25" s="121" t="s">
        <v>38</v>
      </c>
      <c r="N25" s="121" t="s">
        <v>38</v>
      </c>
      <c r="Q25" s="122"/>
      <c r="R25" s="123"/>
      <c r="S25" s="123"/>
      <c r="T25" s="123"/>
      <c r="U25" s="124"/>
      <c r="V25" s="123"/>
      <c r="W25" s="123"/>
      <c r="X25" s="124"/>
      <c r="Y25" s="123"/>
      <c r="AA25" s="123"/>
      <c r="AB25" s="123"/>
    </row>
    <row r="26" spans="1:28" ht="31.5" x14ac:dyDescent="0.25">
      <c r="A26" s="12" t="s">
        <v>49</v>
      </c>
      <c r="B26" s="125" t="s">
        <v>50</v>
      </c>
      <c r="C26" s="71" t="s">
        <v>37</v>
      </c>
      <c r="D26" s="121" t="s">
        <v>38</v>
      </c>
      <c r="E26" s="121" t="s">
        <v>38</v>
      </c>
      <c r="F26" s="121" t="s">
        <v>38</v>
      </c>
      <c r="G26" s="121" t="s">
        <v>38</v>
      </c>
      <c r="H26" s="121" t="s">
        <v>38</v>
      </c>
      <c r="I26" s="121" t="s">
        <v>38</v>
      </c>
      <c r="J26" s="121" t="s">
        <v>38</v>
      </c>
      <c r="K26" s="121" t="s">
        <v>38</v>
      </c>
      <c r="L26" s="121" t="s">
        <v>38</v>
      </c>
      <c r="M26" s="121" t="s">
        <v>38</v>
      </c>
      <c r="N26" s="121" t="s">
        <v>38</v>
      </c>
      <c r="Q26" s="122"/>
      <c r="R26" s="123"/>
      <c r="S26" s="123"/>
      <c r="T26" s="123"/>
      <c r="U26" s="124"/>
      <c r="V26" s="123"/>
      <c r="W26" s="123"/>
      <c r="X26" s="124"/>
      <c r="Y26" s="123"/>
      <c r="AA26" s="123"/>
      <c r="AB26" s="123"/>
    </row>
    <row r="27" spans="1:28" x14ac:dyDescent="0.25">
      <c r="A27" s="12" t="s">
        <v>51</v>
      </c>
      <c r="B27" s="125" t="s">
        <v>52</v>
      </c>
      <c r="C27" s="71" t="s">
        <v>37</v>
      </c>
      <c r="D27" s="121">
        <f t="shared" ref="D27:N27" si="5">+SUM(D121)</f>
        <v>0</v>
      </c>
      <c r="E27" s="121">
        <f t="shared" si="5"/>
        <v>0</v>
      </c>
      <c r="F27" s="121">
        <f t="shared" si="5"/>
        <v>0</v>
      </c>
      <c r="G27" s="121">
        <f t="shared" si="5"/>
        <v>0</v>
      </c>
      <c r="H27" s="121">
        <f t="shared" si="5"/>
        <v>0</v>
      </c>
      <c r="I27" s="121">
        <f t="shared" si="5"/>
        <v>0</v>
      </c>
      <c r="J27" s="121">
        <f t="shared" si="5"/>
        <v>0</v>
      </c>
      <c r="K27" s="121">
        <f t="shared" si="5"/>
        <v>0</v>
      </c>
      <c r="L27" s="121">
        <f t="shared" si="5"/>
        <v>0</v>
      </c>
      <c r="M27" s="121">
        <f t="shared" si="5"/>
        <v>2.8140000000000001</v>
      </c>
      <c r="N27" s="121">
        <f t="shared" si="5"/>
        <v>0</v>
      </c>
      <c r="Q27" s="122"/>
      <c r="R27" s="123"/>
      <c r="S27" s="123"/>
      <c r="T27" s="123"/>
      <c r="U27" s="124"/>
      <c r="V27" s="123"/>
      <c r="W27" s="123"/>
      <c r="X27" s="124"/>
      <c r="Y27" s="123"/>
      <c r="AA27" s="123"/>
      <c r="AB27" s="123"/>
    </row>
    <row r="28" spans="1:28" ht="31.5" x14ac:dyDescent="0.25">
      <c r="A28" s="12" t="s">
        <v>53</v>
      </c>
      <c r="B28" s="15" t="s">
        <v>54</v>
      </c>
      <c r="C28" s="71" t="s">
        <v>37</v>
      </c>
      <c r="D28" s="121" t="s">
        <v>38</v>
      </c>
      <c r="E28" s="121" t="s">
        <v>38</v>
      </c>
      <c r="F28" s="121" t="s">
        <v>38</v>
      </c>
      <c r="G28" s="121" t="s">
        <v>38</v>
      </c>
      <c r="H28" s="121" t="s">
        <v>38</v>
      </c>
      <c r="I28" s="121" t="s">
        <v>38</v>
      </c>
      <c r="J28" s="121" t="s">
        <v>38</v>
      </c>
      <c r="K28" s="121" t="s">
        <v>38</v>
      </c>
      <c r="L28" s="121" t="s">
        <v>38</v>
      </c>
      <c r="M28" s="121" t="s">
        <v>38</v>
      </c>
      <c r="N28" s="121" t="s">
        <v>38</v>
      </c>
      <c r="Q28" s="122"/>
      <c r="R28" s="123"/>
      <c r="S28" s="123"/>
      <c r="T28" s="123"/>
      <c r="U28" s="124"/>
      <c r="V28" s="123"/>
      <c r="W28" s="123"/>
      <c r="X28" s="124"/>
      <c r="Y28" s="123"/>
      <c r="AA28" s="123"/>
      <c r="AB28" s="123"/>
    </row>
    <row r="29" spans="1:28" x14ac:dyDescent="0.25">
      <c r="A29" s="12" t="s">
        <v>55</v>
      </c>
      <c r="B29" s="125" t="s">
        <v>56</v>
      </c>
      <c r="C29" s="71" t="s">
        <v>37</v>
      </c>
      <c r="D29" s="121" t="s">
        <v>38</v>
      </c>
      <c r="E29" s="121" t="s">
        <v>38</v>
      </c>
      <c r="F29" s="121" t="s">
        <v>38</v>
      </c>
      <c r="G29" s="121" t="s">
        <v>38</v>
      </c>
      <c r="H29" s="121" t="s">
        <v>38</v>
      </c>
      <c r="I29" s="121" t="s">
        <v>38</v>
      </c>
      <c r="J29" s="121" t="s">
        <v>38</v>
      </c>
      <c r="K29" s="121" t="s">
        <v>38</v>
      </c>
      <c r="L29" s="121" t="s">
        <v>38</v>
      </c>
      <c r="M29" s="121" t="s">
        <v>38</v>
      </c>
      <c r="N29" s="121" t="s">
        <v>38</v>
      </c>
      <c r="Q29" s="122"/>
      <c r="R29" s="123"/>
      <c r="S29" s="123"/>
      <c r="T29" s="123"/>
      <c r="U29" s="124"/>
      <c r="V29" s="123"/>
      <c r="W29" s="123"/>
      <c r="X29" s="124"/>
      <c r="Y29" s="123"/>
      <c r="AA29" s="123"/>
      <c r="AB29" s="123"/>
    </row>
    <row r="30" spans="1:28" x14ac:dyDescent="0.25">
      <c r="A30" s="12" t="s">
        <v>57</v>
      </c>
      <c r="B30" s="15" t="s">
        <v>58</v>
      </c>
      <c r="C30" s="71" t="s">
        <v>37</v>
      </c>
      <c r="D30" s="121" t="s">
        <v>38</v>
      </c>
      <c r="E30" s="121" t="s">
        <v>38</v>
      </c>
      <c r="F30" s="121" t="s">
        <v>38</v>
      </c>
      <c r="G30" s="121" t="s">
        <v>38</v>
      </c>
      <c r="H30" s="121" t="s">
        <v>38</v>
      </c>
      <c r="I30" s="121" t="s">
        <v>38</v>
      </c>
      <c r="J30" s="121" t="s">
        <v>38</v>
      </c>
      <c r="K30" s="121" t="s">
        <v>38</v>
      </c>
      <c r="L30" s="121" t="s">
        <v>38</v>
      </c>
      <c r="M30" s="121" t="s">
        <v>38</v>
      </c>
      <c r="N30" s="121" t="s">
        <v>38</v>
      </c>
      <c r="Q30" s="122"/>
      <c r="R30" s="123"/>
      <c r="S30" s="123"/>
      <c r="T30" s="123"/>
      <c r="U30" s="124"/>
      <c r="V30" s="123"/>
      <c r="W30" s="123"/>
      <c r="X30" s="124"/>
      <c r="Y30" s="123"/>
      <c r="AA30" s="123"/>
      <c r="AB30" s="123"/>
    </row>
    <row r="31" spans="1:28" x14ac:dyDescent="0.25">
      <c r="A31" s="12" t="s">
        <v>59</v>
      </c>
      <c r="B31" s="15" t="s">
        <v>60</v>
      </c>
      <c r="C31" s="71" t="s">
        <v>37</v>
      </c>
      <c r="D31" s="121" t="s">
        <v>38</v>
      </c>
      <c r="E31" s="121" t="s">
        <v>38</v>
      </c>
      <c r="F31" s="121" t="s">
        <v>38</v>
      </c>
      <c r="G31" s="121" t="s">
        <v>38</v>
      </c>
      <c r="H31" s="121" t="s">
        <v>38</v>
      </c>
      <c r="I31" s="121" t="s">
        <v>38</v>
      </c>
      <c r="J31" s="121" t="s">
        <v>38</v>
      </c>
      <c r="K31" s="121" t="s">
        <v>38</v>
      </c>
      <c r="L31" s="121" t="s">
        <v>38</v>
      </c>
      <c r="M31" s="121" t="s">
        <v>38</v>
      </c>
      <c r="N31" s="121" t="s">
        <v>38</v>
      </c>
      <c r="Q31" s="122"/>
      <c r="R31" s="123"/>
      <c r="S31" s="123"/>
      <c r="T31" s="123"/>
      <c r="U31" s="124"/>
      <c r="V31" s="123"/>
      <c r="W31" s="123"/>
      <c r="X31" s="124"/>
      <c r="Y31" s="123"/>
      <c r="AA31" s="123"/>
      <c r="AB31" s="123"/>
    </row>
    <row r="32" spans="1:28" ht="31.5" x14ac:dyDescent="0.25">
      <c r="A32" s="12" t="s">
        <v>61</v>
      </c>
      <c r="B32" s="15" t="s">
        <v>62</v>
      </c>
      <c r="C32" s="71" t="s">
        <v>37</v>
      </c>
      <c r="D32" s="121" t="s">
        <v>38</v>
      </c>
      <c r="E32" s="121" t="s">
        <v>38</v>
      </c>
      <c r="F32" s="121" t="s">
        <v>38</v>
      </c>
      <c r="G32" s="121" t="s">
        <v>38</v>
      </c>
      <c r="H32" s="121" t="s">
        <v>38</v>
      </c>
      <c r="I32" s="121" t="s">
        <v>38</v>
      </c>
      <c r="J32" s="121" t="s">
        <v>38</v>
      </c>
      <c r="K32" s="121" t="s">
        <v>38</v>
      </c>
      <c r="L32" s="121" t="s">
        <v>38</v>
      </c>
      <c r="M32" s="121" t="s">
        <v>38</v>
      </c>
      <c r="N32" s="121" t="s">
        <v>38</v>
      </c>
      <c r="Q32" s="122"/>
      <c r="R32" s="123"/>
      <c r="S32" s="123"/>
      <c r="T32" s="123"/>
      <c r="U32" s="124"/>
      <c r="V32" s="123"/>
      <c r="W32" s="123"/>
      <c r="X32" s="124"/>
      <c r="Y32" s="123"/>
      <c r="AA32" s="123"/>
      <c r="AB32" s="123"/>
    </row>
    <row r="33" spans="1:28" x14ac:dyDescent="0.25">
      <c r="A33" s="12" t="s">
        <v>63</v>
      </c>
      <c r="B33" s="15" t="s">
        <v>64</v>
      </c>
      <c r="C33" s="71" t="s">
        <v>37</v>
      </c>
      <c r="D33" s="121" t="s">
        <v>38</v>
      </c>
      <c r="E33" s="121" t="s">
        <v>38</v>
      </c>
      <c r="F33" s="121" t="s">
        <v>38</v>
      </c>
      <c r="G33" s="121" t="s">
        <v>38</v>
      </c>
      <c r="H33" s="121" t="s">
        <v>38</v>
      </c>
      <c r="I33" s="121" t="s">
        <v>38</v>
      </c>
      <c r="J33" s="121" t="s">
        <v>38</v>
      </c>
      <c r="K33" s="121" t="s">
        <v>38</v>
      </c>
      <c r="L33" s="121" t="s">
        <v>38</v>
      </c>
      <c r="M33" s="121" t="s">
        <v>38</v>
      </c>
      <c r="N33" s="121" t="s">
        <v>38</v>
      </c>
      <c r="Q33" s="122"/>
      <c r="R33" s="123"/>
      <c r="S33" s="123"/>
      <c r="T33" s="123"/>
      <c r="U33" s="124"/>
      <c r="V33" s="123"/>
      <c r="W33" s="123"/>
      <c r="X33" s="124"/>
      <c r="Y33" s="123"/>
      <c r="AA33" s="123"/>
      <c r="AB33" s="123"/>
    </row>
    <row r="34" spans="1:28" ht="31.5" x14ac:dyDescent="0.25">
      <c r="A34" s="12" t="s">
        <v>65</v>
      </c>
      <c r="B34" s="15" t="s">
        <v>50</v>
      </c>
      <c r="C34" s="71" t="s">
        <v>37</v>
      </c>
      <c r="D34" s="121" t="s">
        <v>38</v>
      </c>
      <c r="E34" s="121" t="s">
        <v>38</v>
      </c>
      <c r="F34" s="121" t="s">
        <v>38</v>
      </c>
      <c r="G34" s="121" t="s">
        <v>38</v>
      </c>
      <c r="H34" s="121" t="s">
        <v>38</v>
      </c>
      <c r="I34" s="121" t="s">
        <v>38</v>
      </c>
      <c r="J34" s="121" t="s">
        <v>38</v>
      </c>
      <c r="K34" s="121" t="s">
        <v>38</v>
      </c>
      <c r="L34" s="121" t="s">
        <v>38</v>
      </c>
      <c r="M34" s="121" t="s">
        <v>38</v>
      </c>
      <c r="N34" s="121" t="s">
        <v>38</v>
      </c>
      <c r="Q34" s="122"/>
      <c r="R34" s="123"/>
      <c r="S34" s="123"/>
      <c r="T34" s="123"/>
      <c r="U34" s="124"/>
      <c r="V34" s="123"/>
      <c r="W34" s="123"/>
      <c r="X34" s="124"/>
      <c r="Y34" s="123"/>
      <c r="AA34" s="123"/>
      <c r="AB34" s="123"/>
    </row>
    <row r="35" spans="1:28" x14ac:dyDescent="0.25">
      <c r="A35" s="12" t="s">
        <v>66</v>
      </c>
      <c r="B35" s="15" t="s">
        <v>52</v>
      </c>
      <c r="C35" s="71" t="s">
        <v>37</v>
      </c>
      <c r="D35" s="121" t="s">
        <v>38</v>
      </c>
      <c r="E35" s="121" t="s">
        <v>38</v>
      </c>
      <c r="F35" s="121" t="s">
        <v>38</v>
      </c>
      <c r="G35" s="121" t="s">
        <v>38</v>
      </c>
      <c r="H35" s="121" t="s">
        <v>38</v>
      </c>
      <c r="I35" s="121" t="s">
        <v>38</v>
      </c>
      <c r="J35" s="121" t="s">
        <v>38</v>
      </c>
      <c r="K35" s="121" t="s">
        <v>38</v>
      </c>
      <c r="L35" s="121" t="s">
        <v>38</v>
      </c>
      <c r="M35" s="121" t="s">
        <v>38</v>
      </c>
      <c r="N35" s="121" t="s">
        <v>38</v>
      </c>
      <c r="Q35" s="122"/>
      <c r="R35" s="123"/>
      <c r="S35" s="123"/>
      <c r="T35" s="123"/>
      <c r="U35" s="124"/>
      <c r="V35" s="123"/>
      <c r="W35" s="123"/>
      <c r="X35" s="124"/>
      <c r="Y35" s="123"/>
      <c r="AA35" s="123"/>
      <c r="AB35" s="123"/>
    </row>
    <row r="36" spans="1:28" ht="47.25" x14ac:dyDescent="0.25">
      <c r="A36" s="12" t="s">
        <v>67</v>
      </c>
      <c r="B36" s="15" t="s">
        <v>68</v>
      </c>
      <c r="C36" s="71" t="s">
        <v>37</v>
      </c>
      <c r="D36" s="121" t="s">
        <v>38</v>
      </c>
      <c r="E36" s="121" t="s">
        <v>38</v>
      </c>
      <c r="F36" s="121" t="s">
        <v>38</v>
      </c>
      <c r="G36" s="121" t="s">
        <v>38</v>
      </c>
      <c r="H36" s="121" t="s">
        <v>38</v>
      </c>
      <c r="I36" s="121" t="s">
        <v>38</v>
      </c>
      <c r="J36" s="121" t="s">
        <v>38</v>
      </c>
      <c r="K36" s="121" t="s">
        <v>38</v>
      </c>
      <c r="L36" s="121" t="s">
        <v>38</v>
      </c>
      <c r="M36" s="121" t="s">
        <v>38</v>
      </c>
      <c r="N36" s="121" t="s">
        <v>38</v>
      </c>
      <c r="Q36" s="122"/>
      <c r="R36" s="123"/>
      <c r="S36" s="123"/>
      <c r="T36" s="123"/>
      <c r="U36" s="124"/>
      <c r="V36" s="123"/>
      <c r="W36" s="123"/>
      <c r="X36" s="124"/>
      <c r="Y36" s="123"/>
      <c r="AA36" s="123"/>
      <c r="AB36" s="123"/>
    </row>
    <row r="37" spans="1:28" x14ac:dyDescent="0.25">
      <c r="A37" s="12" t="s">
        <v>69</v>
      </c>
      <c r="B37" s="15" t="s">
        <v>58</v>
      </c>
      <c r="C37" s="71" t="s">
        <v>37</v>
      </c>
      <c r="D37" s="121" t="s">
        <v>38</v>
      </c>
      <c r="E37" s="121" t="s">
        <v>38</v>
      </c>
      <c r="F37" s="121" t="s">
        <v>38</v>
      </c>
      <c r="G37" s="121" t="s">
        <v>38</v>
      </c>
      <c r="H37" s="121" t="s">
        <v>38</v>
      </c>
      <c r="I37" s="121" t="s">
        <v>38</v>
      </c>
      <c r="J37" s="121" t="s">
        <v>38</v>
      </c>
      <c r="K37" s="121" t="s">
        <v>38</v>
      </c>
      <c r="L37" s="121" t="s">
        <v>38</v>
      </c>
      <c r="M37" s="121" t="s">
        <v>38</v>
      </c>
      <c r="N37" s="121" t="s">
        <v>38</v>
      </c>
      <c r="Q37" s="122"/>
      <c r="R37" s="123"/>
      <c r="S37" s="123"/>
      <c r="T37" s="123"/>
      <c r="U37" s="124"/>
      <c r="V37" s="123"/>
      <c r="W37" s="123"/>
      <c r="X37" s="124"/>
      <c r="Y37" s="123"/>
      <c r="AA37" s="123"/>
      <c r="AB37" s="123"/>
    </row>
    <row r="38" spans="1:28" x14ac:dyDescent="0.25">
      <c r="A38" s="12" t="s">
        <v>70</v>
      </c>
      <c r="B38" s="15" t="s">
        <v>71</v>
      </c>
      <c r="C38" s="71" t="s">
        <v>37</v>
      </c>
      <c r="D38" s="121" t="s">
        <v>38</v>
      </c>
      <c r="E38" s="121" t="s">
        <v>38</v>
      </c>
      <c r="F38" s="121" t="s">
        <v>38</v>
      </c>
      <c r="G38" s="121" t="s">
        <v>38</v>
      </c>
      <c r="H38" s="121" t="s">
        <v>38</v>
      </c>
      <c r="I38" s="121" t="s">
        <v>38</v>
      </c>
      <c r="J38" s="121" t="s">
        <v>38</v>
      </c>
      <c r="K38" s="121" t="s">
        <v>38</v>
      </c>
      <c r="L38" s="121" t="s">
        <v>38</v>
      </c>
      <c r="M38" s="121" t="s">
        <v>38</v>
      </c>
      <c r="N38" s="121" t="s">
        <v>38</v>
      </c>
      <c r="Q38" s="122"/>
      <c r="R38" s="123"/>
      <c r="S38" s="123"/>
      <c r="T38" s="123"/>
      <c r="U38" s="124"/>
      <c r="V38" s="123"/>
      <c r="W38" s="123"/>
      <c r="X38" s="124"/>
      <c r="Y38" s="123"/>
      <c r="AA38" s="123"/>
      <c r="AB38" s="123"/>
    </row>
    <row r="39" spans="1:28" x14ac:dyDescent="0.25">
      <c r="A39" s="12" t="s">
        <v>72</v>
      </c>
      <c r="B39" s="15" t="s">
        <v>73</v>
      </c>
      <c r="C39" s="71" t="s">
        <v>37</v>
      </c>
      <c r="D39" s="121" t="s">
        <v>38</v>
      </c>
      <c r="E39" s="121" t="s">
        <v>38</v>
      </c>
      <c r="F39" s="121" t="s">
        <v>38</v>
      </c>
      <c r="G39" s="121" t="s">
        <v>38</v>
      </c>
      <c r="H39" s="121" t="s">
        <v>38</v>
      </c>
      <c r="I39" s="121" t="s">
        <v>38</v>
      </c>
      <c r="J39" s="121" t="s">
        <v>38</v>
      </c>
      <c r="K39" s="121" t="s">
        <v>38</v>
      </c>
      <c r="L39" s="121" t="s">
        <v>38</v>
      </c>
      <c r="M39" s="121" t="s">
        <v>38</v>
      </c>
      <c r="N39" s="121" t="s">
        <v>38</v>
      </c>
      <c r="Q39" s="122"/>
      <c r="R39" s="123"/>
      <c r="S39" s="123"/>
      <c r="T39" s="123"/>
      <c r="U39" s="124"/>
      <c r="V39" s="123"/>
      <c r="W39" s="123"/>
      <c r="X39" s="124"/>
      <c r="Y39" s="123"/>
      <c r="AA39" s="123"/>
      <c r="AB39" s="123"/>
    </row>
    <row r="40" spans="1:28" ht="31.5" x14ac:dyDescent="0.25">
      <c r="A40" s="12" t="s">
        <v>74</v>
      </c>
      <c r="B40" s="15" t="s">
        <v>75</v>
      </c>
      <c r="C40" s="71" t="s">
        <v>37</v>
      </c>
      <c r="D40" s="121" t="s">
        <v>38</v>
      </c>
      <c r="E40" s="121" t="s">
        <v>38</v>
      </c>
      <c r="F40" s="121" t="s">
        <v>38</v>
      </c>
      <c r="G40" s="121" t="s">
        <v>38</v>
      </c>
      <c r="H40" s="121" t="s">
        <v>38</v>
      </c>
      <c r="I40" s="121" t="s">
        <v>38</v>
      </c>
      <c r="J40" s="121" t="s">
        <v>38</v>
      </c>
      <c r="K40" s="121" t="s">
        <v>38</v>
      </c>
      <c r="L40" s="121" t="s">
        <v>38</v>
      </c>
      <c r="M40" s="121" t="s">
        <v>38</v>
      </c>
      <c r="N40" s="121" t="s">
        <v>38</v>
      </c>
      <c r="Q40" s="122"/>
      <c r="R40" s="123"/>
      <c r="S40" s="123"/>
      <c r="T40" s="123"/>
      <c r="U40" s="124"/>
      <c r="V40" s="123"/>
      <c r="W40" s="123"/>
      <c r="X40" s="124"/>
      <c r="Y40" s="123"/>
      <c r="AA40" s="123"/>
      <c r="AB40" s="123"/>
    </row>
    <row r="41" spans="1:28" x14ac:dyDescent="0.25">
      <c r="A41" s="12" t="s">
        <v>76</v>
      </c>
      <c r="B41" s="15" t="s">
        <v>52</v>
      </c>
      <c r="C41" s="71" t="s">
        <v>37</v>
      </c>
      <c r="D41" s="121" t="s">
        <v>38</v>
      </c>
      <c r="E41" s="121" t="s">
        <v>38</v>
      </c>
      <c r="F41" s="121" t="s">
        <v>38</v>
      </c>
      <c r="G41" s="121" t="s">
        <v>38</v>
      </c>
      <c r="H41" s="121" t="s">
        <v>38</v>
      </c>
      <c r="I41" s="121" t="s">
        <v>38</v>
      </c>
      <c r="J41" s="121" t="s">
        <v>38</v>
      </c>
      <c r="K41" s="121" t="s">
        <v>38</v>
      </c>
      <c r="L41" s="121" t="s">
        <v>38</v>
      </c>
      <c r="M41" s="121" t="s">
        <v>38</v>
      </c>
      <c r="N41" s="121" t="s">
        <v>38</v>
      </c>
      <c r="Q41" s="122"/>
      <c r="R41" s="123"/>
      <c r="S41" s="123"/>
      <c r="T41" s="123"/>
      <c r="U41" s="124"/>
      <c r="V41" s="123"/>
      <c r="W41" s="123"/>
      <c r="X41" s="124"/>
      <c r="Y41" s="123"/>
      <c r="AA41" s="123"/>
      <c r="AB41" s="123"/>
    </row>
    <row r="42" spans="1:28" x14ac:dyDescent="0.25">
      <c r="A42" s="12" t="s">
        <v>77</v>
      </c>
      <c r="B42" s="15" t="s">
        <v>438</v>
      </c>
      <c r="C42" s="71" t="s">
        <v>37</v>
      </c>
      <c r="D42" s="121">
        <f t="shared" ref="D42:N42" si="6">+SUM(D206)</f>
        <v>0</v>
      </c>
      <c r="E42" s="121">
        <f t="shared" si="6"/>
        <v>0</v>
      </c>
      <c r="F42" s="121">
        <f t="shared" si="6"/>
        <v>0</v>
      </c>
      <c r="G42" s="121">
        <f t="shared" si="6"/>
        <v>0</v>
      </c>
      <c r="H42" s="121">
        <f t="shared" si="6"/>
        <v>0</v>
      </c>
      <c r="I42" s="121">
        <f t="shared" si="6"/>
        <v>0</v>
      </c>
      <c r="J42" s="121">
        <f t="shared" si="6"/>
        <v>0</v>
      </c>
      <c r="K42" s="121">
        <f t="shared" si="6"/>
        <v>0</v>
      </c>
      <c r="L42" s="121">
        <f t="shared" si="6"/>
        <v>0</v>
      </c>
      <c r="M42" s="121">
        <f>+M202</f>
        <v>13.870000000000001</v>
      </c>
      <c r="N42" s="121">
        <f t="shared" si="6"/>
        <v>0</v>
      </c>
      <c r="Q42" s="122"/>
      <c r="R42" s="123"/>
      <c r="S42" s="123"/>
      <c r="T42" s="123"/>
      <c r="U42" s="124"/>
      <c r="V42" s="123"/>
      <c r="W42" s="123"/>
      <c r="X42" s="124"/>
      <c r="Y42" s="123"/>
      <c r="AA42" s="123"/>
      <c r="AB42" s="123"/>
    </row>
    <row r="43" spans="1:28" x14ac:dyDescent="0.25">
      <c r="A43" s="12" t="s">
        <v>78</v>
      </c>
      <c r="B43" s="18" t="s">
        <v>79</v>
      </c>
      <c r="C43" s="71" t="s">
        <v>37</v>
      </c>
      <c r="D43" s="121">
        <f t="shared" ref="D43:N43" si="7">+SUM(D44,D149,D181,D204)</f>
        <v>0</v>
      </c>
      <c r="E43" s="121">
        <f t="shared" si="7"/>
        <v>0</v>
      </c>
      <c r="F43" s="121">
        <f t="shared" si="7"/>
        <v>0</v>
      </c>
      <c r="G43" s="121">
        <f t="shared" si="7"/>
        <v>0</v>
      </c>
      <c r="H43" s="121">
        <f t="shared" si="7"/>
        <v>0</v>
      </c>
      <c r="I43" s="121">
        <f t="shared" si="7"/>
        <v>0</v>
      </c>
      <c r="J43" s="121">
        <f t="shared" si="7"/>
        <v>0</v>
      </c>
      <c r="K43" s="121">
        <f t="shared" si="7"/>
        <v>0</v>
      </c>
      <c r="L43" s="121">
        <f t="shared" si="7"/>
        <v>0</v>
      </c>
      <c r="M43" s="121">
        <f>+SUM(M44,M149,M181,M202)</f>
        <v>63.181832308743637</v>
      </c>
      <c r="N43" s="121">
        <f t="shared" si="7"/>
        <v>0</v>
      </c>
      <c r="Q43" s="122"/>
      <c r="R43" s="123"/>
      <c r="S43" s="123"/>
      <c r="T43" s="123"/>
      <c r="U43" s="124"/>
      <c r="V43" s="123"/>
      <c r="W43" s="123"/>
      <c r="X43" s="124"/>
      <c r="Y43" s="123"/>
      <c r="AA43" s="123"/>
      <c r="AB43" s="123"/>
    </row>
    <row r="44" spans="1:28" ht="31.5" x14ac:dyDescent="0.25">
      <c r="A44" s="12" t="s">
        <v>80</v>
      </c>
      <c r="B44" s="126" t="s">
        <v>40</v>
      </c>
      <c r="C44" s="127" t="s">
        <v>37</v>
      </c>
      <c r="D44" s="128">
        <f t="shared" ref="D44:N44" si="8">+SUM(D45,D62,D116,D121)</f>
        <v>0</v>
      </c>
      <c r="E44" s="128">
        <f t="shared" si="8"/>
        <v>0</v>
      </c>
      <c r="F44" s="128">
        <f t="shared" si="8"/>
        <v>0</v>
      </c>
      <c r="G44" s="128">
        <f t="shared" si="8"/>
        <v>0</v>
      </c>
      <c r="H44" s="128">
        <f t="shared" si="8"/>
        <v>0</v>
      </c>
      <c r="I44" s="128">
        <f t="shared" si="8"/>
        <v>0</v>
      </c>
      <c r="J44" s="128">
        <f t="shared" si="8"/>
        <v>0</v>
      </c>
      <c r="K44" s="128">
        <f t="shared" si="8"/>
        <v>0</v>
      </c>
      <c r="L44" s="128">
        <f t="shared" si="8"/>
        <v>0</v>
      </c>
      <c r="M44" s="128">
        <f t="shared" si="8"/>
        <v>49.311832308743639</v>
      </c>
      <c r="N44" s="128">
        <f t="shared" si="8"/>
        <v>0</v>
      </c>
      <c r="Q44" s="122"/>
      <c r="R44" s="123"/>
      <c r="S44" s="123"/>
      <c r="T44" s="123"/>
      <c r="U44" s="124"/>
      <c r="V44" s="123"/>
      <c r="W44" s="123"/>
      <c r="X44" s="124"/>
      <c r="Y44" s="123"/>
      <c r="AA44" s="123"/>
      <c r="AB44" s="123"/>
    </row>
    <row r="45" spans="1:28" x14ac:dyDescent="0.25">
      <c r="A45" s="12" t="s">
        <v>81</v>
      </c>
      <c r="B45" s="126" t="s">
        <v>82</v>
      </c>
      <c r="C45" s="71" t="s">
        <v>37</v>
      </c>
      <c r="D45" s="128">
        <f t="shared" ref="D45:N45" si="9">+SUM(D46)</f>
        <v>0</v>
      </c>
      <c r="E45" s="128">
        <f t="shared" si="9"/>
        <v>0</v>
      </c>
      <c r="F45" s="128">
        <f t="shared" si="9"/>
        <v>0</v>
      </c>
      <c r="G45" s="128">
        <f t="shared" si="9"/>
        <v>0</v>
      </c>
      <c r="H45" s="128">
        <f t="shared" si="9"/>
        <v>0</v>
      </c>
      <c r="I45" s="128">
        <f t="shared" si="9"/>
        <v>0</v>
      </c>
      <c r="J45" s="128">
        <f t="shared" si="9"/>
        <v>0</v>
      </c>
      <c r="K45" s="128">
        <f t="shared" si="9"/>
        <v>0</v>
      </c>
      <c r="L45" s="128">
        <f t="shared" si="9"/>
        <v>0</v>
      </c>
      <c r="M45" s="128">
        <f t="shared" si="9"/>
        <v>0</v>
      </c>
      <c r="N45" s="128">
        <f t="shared" si="9"/>
        <v>0</v>
      </c>
      <c r="Q45" s="122"/>
      <c r="R45" s="123"/>
      <c r="S45" s="123"/>
      <c r="T45" s="123"/>
      <c r="U45" s="124"/>
      <c r="V45" s="123"/>
      <c r="W45" s="123"/>
      <c r="X45" s="124"/>
      <c r="Y45" s="123"/>
      <c r="AA45" s="123"/>
      <c r="AB45" s="123"/>
    </row>
    <row r="46" spans="1:28" ht="31.5" x14ac:dyDescent="0.25">
      <c r="A46" s="12" t="s">
        <v>83</v>
      </c>
      <c r="B46" s="19" t="s">
        <v>84</v>
      </c>
      <c r="C46" s="71" t="s">
        <v>37</v>
      </c>
      <c r="D46" s="128">
        <f t="shared" ref="D46:N46" si="10">+SUM(D47:D49)</f>
        <v>0</v>
      </c>
      <c r="E46" s="128">
        <f t="shared" si="10"/>
        <v>0</v>
      </c>
      <c r="F46" s="128">
        <f t="shared" si="10"/>
        <v>0</v>
      </c>
      <c r="G46" s="128">
        <f t="shared" si="10"/>
        <v>0</v>
      </c>
      <c r="H46" s="128">
        <f t="shared" si="10"/>
        <v>0</v>
      </c>
      <c r="I46" s="128">
        <f t="shared" si="10"/>
        <v>0</v>
      </c>
      <c r="J46" s="128">
        <f t="shared" si="10"/>
        <v>0</v>
      </c>
      <c r="K46" s="128">
        <f t="shared" si="10"/>
        <v>0</v>
      </c>
      <c r="L46" s="128">
        <f t="shared" si="10"/>
        <v>0</v>
      </c>
      <c r="M46" s="128">
        <f t="shared" si="10"/>
        <v>0</v>
      </c>
      <c r="N46" s="128">
        <f t="shared" si="10"/>
        <v>0</v>
      </c>
      <c r="Q46" s="122"/>
      <c r="R46" s="123"/>
      <c r="S46" s="123"/>
      <c r="T46" s="123"/>
      <c r="U46" s="124"/>
      <c r="V46" s="123"/>
      <c r="W46" s="123"/>
      <c r="X46" s="124"/>
      <c r="Y46" s="123"/>
      <c r="AA46" s="123"/>
      <c r="AB46" s="123"/>
    </row>
    <row r="47" spans="1:28" ht="31.5" x14ac:dyDescent="0.25">
      <c r="A47" s="12" t="s">
        <v>85</v>
      </c>
      <c r="B47" s="19" t="s">
        <v>86</v>
      </c>
      <c r="C47" s="71" t="s">
        <v>37</v>
      </c>
      <c r="D47" s="128" t="s">
        <v>38</v>
      </c>
      <c r="E47" s="128" t="s">
        <v>38</v>
      </c>
      <c r="F47" s="128" t="s">
        <v>38</v>
      </c>
      <c r="G47" s="128" t="s">
        <v>38</v>
      </c>
      <c r="H47" s="128" t="s">
        <v>38</v>
      </c>
      <c r="I47" s="128" t="s">
        <v>38</v>
      </c>
      <c r="J47" s="128" t="s">
        <v>38</v>
      </c>
      <c r="K47" s="128" t="s">
        <v>38</v>
      </c>
      <c r="L47" s="128" t="s">
        <v>38</v>
      </c>
      <c r="M47" s="128" t="s">
        <v>38</v>
      </c>
      <c r="N47" s="128" t="s">
        <v>38</v>
      </c>
      <c r="Q47" s="122"/>
      <c r="R47" s="123"/>
      <c r="S47" s="123"/>
      <c r="T47" s="123"/>
      <c r="U47" s="124"/>
      <c r="V47" s="123"/>
      <c r="W47" s="123"/>
      <c r="X47" s="124"/>
      <c r="Y47" s="123"/>
      <c r="AA47" s="123"/>
      <c r="AB47" s="123"/>
    </row>
    <row r="48" spans="1:28" ht="31.5" x14ac:dyDescent="0.25">
      <c r="A48" s="12" t="s">
        <v>87</v>
      </c>
      <c r="B48" s="19" t="s">
        <v>88</v>
      </c>
      <c r="C48" s="14" t="s">
        <v>37</v>
      </c>
      <c r="D48" s="128" t="s">
        <v>38</v>
      </c>
      <c r="E48" s="128" t="s">
        <v>38</v>
      </c>
      <c r="F48" s="128" t="s">
        <v>38</v>
      </c>
      <c r="G48" s="128" t="s">
        <v>38</v>
      </c>
      <c r="H48" s="128" t="s">
        <v>38</v>
      </c>
      <c r="I48" s="128" t="s">
        <v>38</v>
      </c>
      <c r="J48" s="128" t="s">
        <v>38</v>
      </c>
      <c r="K48" s="128" t="s">
        <v>38</v>
      </c>
      <c r="L48" s="128" t="s">
        <v>38</v>
      </c>
      <c r="M48" s="128" t="s">
        <v>38</v>
      </c>
      <c r="N48" s="128" t="s">
        <v>38</v>
      </c>
      <c r="Q48" s="122"/>
      <c r="R48" s="123"/>
      <c r="S48" s="123"/>
      <c r="T48" s="123"/>
      <c r="U48" s="124"/>
      <c r="V48" s="123"/>
      <c r="W48" s="123"/>
      <c r="X48" s="124"/>
      <c r="Y48" s="123"/>
      <c r="AA48" s="123"/>
      <c r="AB48" s="123"/>
    </row>
    <row r="49" spans="1:33" ht="31.5" x14ac:dyDescent="0.25">
      <c r="A49" s="12" t="s">
        <v>89</v>
      </c>
      <c r="B49" s="19" t="s">
        <v>439</v>
      </c>
      <c r="C49" s="14" t="s">
        <v>37</v>
      </c>
      <c r="D49" s="128">
        <f t="shared" ref="D49:N49" si="11">+SUM(D50)</f>
        <v>0</v>
      </c>
      <c r="E49" s="128">
        <f t="shared" si="11"/>
        <v>0</v>
      </c>
      <c r="F49" s="128">
        <f t="shared" si="11"/>
        <v>0</v>
      </c>
      <c r="G49" s="128">
        <f t="shared" si="11"/>
        <v>0</v>
      </c>
      <c r="H49" s="128">
        <f t="shared" si="11"/>
        <v>0</v>
      </c>
      <c r="I49" s="128">
        <f t="shared" si="11"/>
        <v>0</v>
      </c>
      <c r="J49" s="128">
        <f t="shared" si="11"/>
        <v>0</v>
      </c>
      <c r="K49" s="128">
        <f t="shared" si="11"/>
        <v>0</v>
      </c>
      <c r="L49" s="128">
        <f t="shared" si="11"/>
        <v>0</v>
      </c>
      <c r="M49" s="128">
        <f t="shared" si="11"/>
        <v>0</v>
      </c>
      <c r="N49" s="128">
        <f t="shared" si="11"/>
        <v>0</v>
      </c>
      <c r="Q49" s="122"/>
      <c r="R49" s="123"/>
      <c r="S49" s="123"/>
      <c r="T49" s="123"/>
      <c r="U49" s="124"/>
      <c r="V49" s="123"/>
      <c r="W49" s="123"/>
      <c r="X49" s="124"/>
      <c r="Y49" s="123"/>
      <c r="AA49" s="123"/>
      <c r="AB49" s="123"/>
    </row>
    <row r="50" spans="1:33" x14ac:dyDescent="0.25">
      <c r="A50" s="12" t="s">
        <v>696</v>
      </c>
      <c r="B50" s="190" t="s">
        <v>697</v>
      </c>
      <c r="C50" s="14"/>
      <c r="D50" s="139">
        <v>0</v>
      </c>
      <c r="E50" s="139">
        <v>0</v>
      </c>
      <c r="F50" s="139">
        <v>0</v>
      </c>
      <c r="G50" s="139">
        <v>0</v>
      </c>
      <c r="H50" s="139">
        <v>0</v>
      </c>
      <c r="I50" s="139">
        <v>0</v>
      </c>
      <c r="J50" s="139">
        <v>0</v>
      </c>
      <c r="K50" s="139">
        <v>0</v>
      </c>
      <c r="L50" s="139">
        <v>0</v>
      </c>
      <c r="M50" s="139">
        <v>0</v>
      </c>
      <c r="N50" s="139">
        <v>0</v>
      </c>
      <c r="Q50" s="122"/>
      <c r="R50" s="123"/>
      <c r="S50" s="123"/>
      <c r="T50" s="123"/>
      <c r="U50" s="124"/>
      <c r="V50" s="123"/>
      <c r="W50" s="123"/>
      <c r="X50" s="124"/>
      <c r="Y50" s="123"/>
      <c r="AA50" s="123"/>
      <c r="AB50" s="123"/>
    </row>
    <row r="51" spans="1:33" x14ac:dyDescent="0.25">
      <c r="A51" s="131" t="s">
        <v>91</v>
      </c>
      <c r="B51" s="132" t="s">
        <v>92</v>
      </c>
      <c r="C51" s="133" t="s">
        <v>37</v>
      </c>
      <c r="D51" s="128" t="s">
        <v>38</v>
      </c>
      <c r="E51" s="128" t="s">
        <v>38</v>
      </c>
      <c r="F51" s="128" t="s">
        <v>38</v>
      </c>
      <c r="G51" s="128" t="s">
        <v>38</v>
      </c>
      <c r="H51" s="128" t="s">
        <v>38</v>
      </c>
      <c r="I51" s="128" t="s">
        <v>38</v>
      </c>
      <c r="J51" s="128" t="s">
        <v>38</v>
      </c>
      <c r="K51" s="128" t="s">
        <v>38</v>
      </c>
      <c r="L51" s="128" t="s">
        <v>38</v>
      </c>
      <c r="M51" s="128" t="s">
        <v>38</v>
      </c>
      <c r="N51" s="128" t="s">
        <v>38</v>
      </c>
      <c r="Q51" s="122"/>
      <c r="R51" s="123"/>
      <c r="S51" s="123"/>
      <c r="T51" s="123"/>
      <c r="U51" s="124"/>
      <c r="V51" s="123"/>
      <c r="W51" s="123"/>
      <c r="X51" s="124"/>
      <c r="Y51" s="123"/>
      <c r="AA51" s="123"/>
      <c r="AB51" s="123"/>
    </row>
    <row r="52" spans="1:33" ht="31.5" x14ac:dyDescent="0.25">
      <c r="A52" s="131" t="s">
        <v>93</v>
      </c>
      <c r="B52" s="132" t="s">
        <v>94</v>
      </c>
      <c r="C52" s="133" t="s">
        <v>37</v>
      </c>
      <c r="D52" s="128" t="s">
        <v>38</v>
      </c>
      <c r="E52" s="128" t="s">
        <v>38</v>
      </c>
      <c r="F52" s="128" t="s">
        <v>38</v>
      </c>
      <c r="G52" s="128" t="s">
        <v>38</v>
      </c>
      <c r="H52" s="128" t="s">
        <v>38</v>
      </c>
      <c r="I52" s="128" t="s">
        <v>38</v>
      </c>
      <c r="J52" s="128" t="s">
        <v>38</v>
      </c>
      <c r="K52" s="128" t="s">
        <v>38</v>
      </c>
      <c r="L52" s="128" t="s">
        <v>38</v>
      </c>
      <c r="M52" s="128" t="s">
        <v>38</v>
      </c>
      <c r="N52" s="128" t="s">
        <v>38</v>
      </c>
      <c r="Q52" s="122"/>
      <c r="R52" s="123"/>
      <c r="S52" s="123"/>
      <c r="T52" s="123"/>
      <c r="U52" s="124"/>
      <c r="V52" s="123"/>
      <c r="W52" s="123"/>
      <c r="X52" s="124"/>
      <c r="Y52" s="123"/>
      <c r="AA52" s="123"/>
      <c r="AB52" s="123"/>
    </row>
    <row r="53" spans="1:33" ht="31.5" x14ac:dyDescent="0.25">
      <c r="A53" s="131" t="s">
        <v>95</v>
      </c>
      <c r="B53" s="132" t="s">
        <v>96</v>
      </c>
      <c r="C53" s="133" t="s">
        <v>37</v>
      </c>
      <c r="D53" s="128" t="s">
        <v>38</v>
      </c>
      <c r="E53" s="128" t="s">
        <v>38</v>
      </c>
      <c r="F53" s="128" t="s">
        <v>38</v>
      </c>
      <c r="G53" s="128" t="s">
        <v>38</v>
      </c>
      <c r="H53" s="128" t="s">
        <v>38</v>
      </c>
      <c r="I53" s="128" t="s">
        <v>38</v>
      </c>
      <c r="J53" s="128" t="s">
        <v>38</v>
      </c>
      <c r="K53" s="128" t="s">
        <v>38</v>
      </c>
      <c r="L53" s="128" t="s">
        <v>38</v>
      </c>
      <c r="M53" s="128" t="s">
        <v>38</v>
      </c>
      <c r="N53" s="128" t="s">
        <v>38</v>
      </c>
      <c r="Q53" s="122"/>
      <c r="R53" s="123"/>
      <c r="S53" s="123"/>
      <c r="T53" s="123"/>
      <c r="U53" s="124"/>
      <c r="V53" s="123"/>
      <c r="W53" s="123"/>
      <c r="X53" s="124"/>
      <c r="Y53" s="123"/>
      <c r="AA53" s="123"/>
      <c r="AB53" s="123"/>
    </row>
    <row r="54" spans="1:33" hidden="1" x14ac:dyDescent="0.25">
      <c r="A54" s="134"/>
      <c r="B54" s="135"/>
      <c r="C54" s="136"/>
      <c r="D54" s="128" t="s">
        <v>38</v>
      </c>
      <c r="E54" s="128" t="s">
        <v>38</v>
      </c>
      <c r="F54" s="128" t="s">
        <v>38</v>
      </c>
      <c r="G54" s="128" t="s">
        <v>38</v>
      </c>
      <c r="H54" s="128" t="s">
        <v>38</v>
      </c>
      <c r="I54" s="128" t="s">
        <v>38</v>
      </c>
      <c r="J54" s="128" t="s">
        <v>38</v>
      </c>
      <c r="K54" s="128" t="s">
        <v>38</v>
      </c>
      <c r="L54" s="128" t="s">
        <v>38</v>
      </c>
      <c r="M54" s="128" t="s">
        <v>38</v>
      </c>
      <c r="N54" s="128" t="s">
        <v>38</v>
      </c>
      <c r="Q54" s="122"/>
      <c r="R54" s="123"/>
      <c r="S54" s="123"/>
      <c r="T54" s="123"/>
      <c r="U54" s="124"/>
      <c r="V54" s="123"/>
      <c r="W54" s="123"/>
      <c r="X54" s="124"/>
      <c r="Y54" s="123"/>
      <c r="AA54" s="123"/>
      <c r="AB54" s="123"/>
      <c r="AE54" s="137"/>
      <c r="AG54" s="138"/>
    </row>
    <row r="55" spans="1:33" ht="31.5" x14ac:dyDescent="0.25">
      <c r="A55" s="131" t="s">
        <v>97</v>
      </c>
      <c r="B55" s="132" t="s">
        <v>98</v>
      </c>
      <c r="C55" s="133" t="s">
        <v>37</v>
      </c>
      <c r="D55" s="128" t="s">
        <v>38</v>
      </c>
      <c r="E55" s="128" t="s">
        <v>38</v>
      </c>
      <c r="F55" s="128" t="s">
        <v>38</v>
      </c>
      <c r="G55" s="128" t="s">
        <v>38</v>
      </c>
      <c r="H55" s="128" t="s">
        <v>38</v>
      </c>
      <c r="I55" s="128" t="s">
        <v>38</v>
      </c>
      <c r="J55" s="128" t="s">
        <v>38</v>
      </c>
      <c r="K55" s="128" t="s">
        <v>38</v>
      </c>
      <c r="L55" s="128" t="s">
        <v>38</v>
      </c>
      <c r="M55" s="128" t="s">
        <v>38</v>
      </c>
      <c r="N55" s="128" t="s">
        <v>38</v>
      </c>
      <c r="Q55" s="122"/>
      <c r="R55" s="123"/>
      <c r="S55" s="123"/>
      <c r="T55" s="123"/>
      <c r="U55" s="124"/>
      <c r="V55" s="123"/>
      <c r="W55" s="123"/>
      <c r="X55" s="124"/>
      <c r="Y55" s="123"/>
      <c r="AA55" s="123"/>
      <c r="AB55" s="123"/>
    </row>
    <row r="56" spans="1:33" ht="47.25" x14ac:dyDescent="0.25">
      <c r="A56" s="131" t="s">
        <v>99</v>
      </c>
      <c r="B56" s="132" t="s">
        <v>100</v>
      </c>
      <c r="C56" s="133" t="s">
        <v>37</v>
      </c>
      <c r="D56" s="128" t="s">
        <v>38</v>
      </c>
      <c r="E56" s="128" t="s">
        <v>38</v>
      </c>
      <c r="F56" s="128" t="s">
        <v>38</v>
      </c>
      <c r="G56" s="128" t="s">
        <v>38</v>
      </c>
      <c r="H56" s="128" t="s">
        <v>38</v>
      </c>
      <c r="I56" s="128" t="s">
        <v>38</v>
      </c>
      <c r="J56" s="128" t="s">
        <v>38</v>
      </c>
      <c r="K56" s="128" t="s">
        <v>38</v>
      </c>
      <c r="L56" s="128" t="s">
        <v>38</v>
      </c>
      <c r="M56" s="128" t="s">
        <v>38</v>
      </c>
      <c r="N56" s="128" t="s">
        <v>38</v>
      </c>
      <c r="Q56" s="122"/>
      <c r="R56" s="123"/>
      <c r="S56" s="123"/>
      <c r="T56" s="123"/>
      <c r="U56" s="124"/>
      <c r="V56" s="123"/>
      <c r="W56" s="123"/>
      <c r="X56" s="124"/>
      <c r="Y56" s="123"/>
      <c r="AA56" s="123"/>
      <c r="AB56" s="123"/>
    </row>
    <row r="57" spans="1:33" ht="47.25" x14ac:dyDescent="0.25">
      <c r="A57" s="131" t="s">
        <v>99</v>
      </c>
      <c r="B57" s="132" t="s">
        <v>101</v>
      </c>
      <c r="C57" s="133" t="s">
        <v>37</v>
      </c>
      <c r="D57" s="128" t="s">
        <v>38</v>
      </c>
      <c r="E57" s="128" t="s">
        <v>38</v>
      </c>
      <c r="F57" s="128" t="s">
        <v>38</v>
      </c>
      <c r="G57" s="128" t="s">
        <v>38</v>
      </c>
      <c r="H57" s="128" t="s">
        <v>38</v>
      </c>
      <c r="I57" s="128" t="s">
        <v>38</v>
      </c>
      <c r="J57" s="128" t="s">
        <v>38</v>
      </c>
      <c r="K57" s="128" t="s">
        <v>38</v>
      </c>
      <c r="L57" s="128" t="s">
        <v>38</v>
      </c>
      <c r="M57" s="128" t="s">
        <v>38</v>
      </c>
      <c r="N57" s="128" t="s">
        <v>38</v>
      </c>
      <c r="Q57" s="122"/>
      <c r="R57" s="123"/>
      <c r="S57" s="123"/>
      <c r="T57" s="123"/>
      <c r="U57" s="124"/>
      <c r="V57" s="123"/>
      <c r="W57" s="123"/>
      <c r="X57" s="124"/>
      <c r="Y57" s="123"/>
      <c r="AA57" s="123"/>
      <c r="AB57" s="123"/>
    </row>
    <row r="58" spans="1:33" ht="47.25" x14ac:dyDescent="0.25">
      <c r="A58" s="131" t="s">
        <v>99</v>
      </c>
      <c r="B58" s="132" t="s">
        <v>102</v>
      </c>
      <c r="C58" s="133" t="s">
        <v>37</v>
      </c>
      <c r="D58" s="128" t="s">
        <v>38</v>
      </c>
      <c r="E58" s="128" t="s">
        <v>38</v>
      </c>
      <c r="F58" s="128" t="s">
        <v>38</v>
      </c>
      <c r="G58" s="128" t="s">
        <v>38</v>
      </c>
      <c r="H58" s="128" t="s">
        <v>38</v>
      </c>
      <c r="I58" s="128" t="s">
        <v>38</v>
      </c>
      <c r="J58" s="128" t="s">
        <v>38</v>
      </c>
      <c r="K58" s="128" t="s">
        <v>38</v>
      </c>
      <c r="L58" s="128" t="s">
        <v>38</v>
      </c>
      <c r="M58" s="128" t="s">
        <v>38</v>
      </c>
      <c r="N58" s="128" t="s">
        <v>38</v>
      </c>
      <c r="Q58" s="122"/>
      <c r="R58" s="123"/>
      <c r="S58" s="123"/>
      <c r="T58" s="123"/>
      <c r="U58" s="124"/>
      <c r="V58" s="123"/>
      <c r="W58" s="123"/>
      <c r="X58" s="124"/>
      <c r="Y58" s="123"/>
      <c r="AA58" s="123"/>
      <c r="AB58" s="123"/>
    </row>
    <row r="59" spans="1:33" ht="47.25" x14ac:dyDescent="0.25">
      <c r="A59" s="131" t="s">
        <v>103</v>
      </c>
      <c r="B59" s="132" t="s">
        <v>104</v>
      </c>
      <c r="C59" s="133" t="s">
        <v>37</v>
      </c>
      <c r="D59" s="128">
        <v>0</v>
      </c>
      <c r="E59" s="128">
        <v>0</v>
      </c>
      <c r="F59" s="128">
        <v>0</v>
      </c>
      <c r="G59" s="128">
        <v>0</v>
      </c>
      <c r="H59" s="128">
        <v>0</v>
      </c>
      <c r="I59" s="128">
        <v>0</v>
      </c>
      <c r="J59" s="128">
        <v>0</v>
      </c>
      <c r="K59" s="128">
        <v>0</v>
      </c>
      <c r="L59" s="128">
        <v>0</v>
      </c>
      <c r="M59" s="128">
        <v>0</v>
      </c>
      <c r="N59" s="128">
        <v>0</v>
      </c>
      <c r="Q59" s="122"/>
      <c r="R59" s="123"/>
      <c r="S59" s="123"/>
      <c r="T59" s="123"/>
      <c r="U59" s="124"/>
      <c r="V59" s="123"/>
      <c r="W59" s="123"/>
      <c r="X59" s="124"/>
      <c r="Y59" s="123"/>
      <c r="AA59" s="123"/>
      <c r="AB59" s="123"/>
    </row>
    <row r="60" spans="1:33" ht="31.5" x14ac:dyDescent="0.25">
      <c r="A60" s="131" t="s">
        <v>105</v>
      </c>
      <c r="B60" s="132" t="s">
        <v>106</v>
      </c>
      <c r="C60" s="133" t="s">
        <v>37</v>
      </c>
      <c r="D60" s="128">
        <v>0</v>
      </c>
      <c r="E60" s="128">
        <v>0</v>
      </c>
      <c r="F60" s="128">
        <v>0</v>
      </c>
      <c r="G60" s="128">
        <v>0</v>
      </c>
      <c r="H60" s="128">
        <v>0</v>
      </c>
      <c r="I60" s="128">
        <v>0</v>
      </c>
      <c r="J60" s="128">
        <v>0</v>
      </c>
      <c r="K60" s="128">
        <v>0</v>
      </c>
      <c r="L60" s="128">
        <v>0</v>
      </c>
      <c r="M60" s="128">
        <v>0</v>
      </c>
      <c r="N60" s="128">
        <v>0</v>
      </c>
      <c r="Q60" s="122"/>
      <c r="R60" s="123"/>
      <c r="S60" s="123"/>
      <c r="T60" s="123"/>
      <c r="U60" s="124"/>
      <c r="V60" s="123"/>
      <c r="W60" s="123"/>
      <c r="X60" s="124"/>
      <c r="Y60" s="123"/>
      <c r="AA60" s="123"/>
      <c r="AB60" s="123"/>
    </row>
    <row r="61" spans="1:33" ht="31.5" customHeight="1" x14ac:dyDescent="0.25">
      <c r="A61" s="131" t="s">
        <v>107</v>
      </c>
      <c r="B61" s="132" t="s">
        <v>108</v>
      </c>
      <c r="C61" s="133" t="s">
        <v>37</v>
      </c>
      <c r="D61" s="128">
        <v>0</v>
      </c>
      <c r="E61" s="128">
        <v>0</v>
      </c>
      <c r="F61" s="128">
        <v>0</v>
      </c>
      <c r="G61" s="128">
        <v>0</v>
      </c>
      <c r="H61" s="128">
        <v>0</v>
      </c>
      <c r="I61" s="128">
        <v>0</v>
      </c>
      <c r="J61" s="128">
        <v>0</v>
      </c>
      <c r="K61" s="128">
        <v>0</v>
      </c>
      <c r="L61" s="128">
        <v>0</v>
      </c>
      <c r="M61" s="128">
        <v>0</v>
      </c>
      <c r="N61" s="128">
        <v>0</v>
      </c>
      <c r="Q61" s="122"/>
      <c r="R61" s="123"/>
      <c r="S61" s="123"/>
      <c r="T61" s="123"/>
      <c r="U61" s="124"/>
      <c r="V61" s="123"/>
      <c r="W61" s="123"/>
      <c r="X61" s="124"/>
      <c r="Y61" s="123"/>
      <c r="AA61" s="123"/>
      <c r="AB61" s="123"/>
    </row>
    <row r="62" spans="1:33" x14ac:dyDescent="0.25">
      <c r="A62" s="131" t="s">
        <v>109</v>
      </c>
      <c r="B62" s="132" t="s">
        <v>110</v>
      </c>
      <c r="C62" s="133" t="s">
        <v>37</v>
      </c>
      <c r="D62" s="128">
        <f t="shared" ref="D62:N62" si="12">+D65</f>
        <v>0</v>
      </c>
      <c r="E62" s="128">
        <f t="shared" si="12"/>
        <v>0</v>
      </c>
      <c r="F62" s="128">
        <f t="shared" si="12"/>
        <v>0</v>
      </c>
      <c r="G62" s="128">
        <f t="shared" si="12"/>
        <v>0</v>
      </c>
      <c r="H62" s="128">
        <f t="shared" si="12"/>
        <v>0</v>
      </c>
      <c r="I62" s="128">
        <f t="shared" si="12"/>
        <v>0</v>
      </c>
      <c r="J62" s="128">
        <f t="shared" si="12"/>
        <v>0</v>
      </c>
      <c r="K62" s="128">
        <f t="shared" si="12"/>
        <v>0</v>
      </c>
      <c r="L62" s="128">
        <f t="shared" si="12"/>
        <v>0</v>
      </c>
      <c r="M62" s="128">
        <f t="shared" si="12"/>
        <v>46.497832308743639</v>
      </c>
      <c r="N62" s="128">
        <f t="shared" si="12"/>
        <v>0</v>
      </c>
      <c r="Q62" s="122"/>
      <c r="R62" s="123"/>
      <c r="S62" s="123"/>
      <c r="T62" s="123"/>
      <c r="U62" s="124"/>
      <c r="V62" s="123"/>
      <c r="W62" s="123"/>
      <c r="X62" s="124"/>
      <c r="Y62" s="123"/>
      <c r="AA62" s="123"/>
      <c r="AB62" s="123"/>
    </row>
    <row r="63" spans="1:33" ht="31.5" x14ac:dyDescent="0.25">
      <c r="A63" s="131" t="s">
        <v>111</v>
      </c>
      <c r="B63" s="132" t="s">
        <v>112</v>
      </c>
      <c r="C63" s="133" t="s">
        <v>37</v>
      </c>
      <c r="D63" s="128" t="s">
        <v>38</v>
      </c>
      <c r="E63" s="128" t="s">
        <v>38</v>
      </c>
      <c r="F63" s="128" t="s">
        <v>38</v>
      </c>
      <c r="G63" s="128" t="s">
        <v>38</v>
      </c>
      <c r="H63" s="128" t="s">
        <v>38</v>
      </c>
      <c r="I63" s="128" t="s">
        <v>38</v>
      </c>
      <c r="J63" s="128" t="s">
        <v>38</v>
      </c>
      <c r="K63" s="128" t="s">
        <v>38</v>
      </c>
      <c r="L63" s="128" t="s">
        <v>38</v>
      </c>
      <c r="M63" s="128" t="s">
        <v>38</v>
      </c>
      <c r="N63" s="128" t="s">
        <v>38</v>
      </c>
      <c r="Q63" s="122"/>
      <c r="R63" s="123"/>
      <c r="S63" s="123"/>
      <c r="T63" s="123"/>
      <c r="U63" s="124"/>
      <c r="V63" s="123"/>
      <c r="W63" s="123"/>
      <c r="X63" s="124"/>
      <c r="Y63" s="123"/>
      <c r="AA63" s="123"/>
      <c r="AB63" s="123"/>
    </row>
    <row r="64" spans="1:33" x14ac:dyDescent="0.25">
      <c r="A64" s="131" t="s">
        <v>113</v>
      </c>
      <c r="B64" s="132" t="s">
        <v>114</v>
      </c>
      <c r="C64" s="133" t="s">
        <v>37</v>
      </c>
      <c r="D64" s="128" t="s">
        <v>38</v>
      </c>
      <c r="E64" s="128" t="s">
        <v>38</v>
      </c>
      <c r="F64" s="128" t="s">
        <v>38</v>
      </c>
      <c r="G64" s="128" t="s">
        <v>38</v>
      </c>
      <c r="H64" s="128" t="s">
        <v>38</v>
      </c>
      <c r="I64" s="128" t="s">
        <v>38</v>
      </c>
      <c r="J64" s="128" t="s">
        <v>38</v>
      </c>
      <c r="K64" s="128" t="s">
        <v>38</v>
      </c>
      <c r="L64" s="128" t="s">
        <v>38</v>
      </c>
      <c r="M64" s="128" t="s">
        <v>38</v>
      </c>
      <c r="N64" s="128" t="s">
        <v>38</v>
      </c>
      <c r="Q64" s="122"/>
      <c r="R64" s="123"/>
      <c r="S64" s="123"/>
      <c r="T64" s="123"/>
      <c r="U64" s="124"/>
      <c r="V64" s="123"/>
      <c r="W64" s="123"/>
      <c r="X64" s="124"/>
      <c r="Y64" s="123"/>
      <c r="AA64" s="123"/>
      <c r="AB64" s="123"/>
    </row>
    <row r="65" spans="1:28" ht="31.5" x14ac:dyDescent="0.25">
      <c r="A65" s="131" t="s">
        <v>115</v>
      </c>
      <c r="B65" s="132" t="s">
        <v>116</v>
      </c>
      <c r="C65" s="133" t="s">
        <v>37</v>
      </c>
      <c r="D65" s="128">
        <f t="shared" ref="D65:N65" si="13">+SUM(D66:D100)</f>
        <v>0</v>
      </c>
      <c r="E65" s="128">
        <f t="shared" si="13"/>
        <v>0</v>
      </c>
      <c r="F65" s="128">
        <f t="shared" si="13"/>
        <v>0</v>
      </c>
      <c r="G65" s="128">
        <f t="shared" si="13"/>
        <v>0</v>
      </c>
      <c r="H65" s="128">
        <f t="shared" si="13"/>
        <v>0</v>
      </c>
      <c r="I65" s="128">
        <f t="shared" si="13"/>
        <v>0</v>
      </c>
      <c r="J65" s="128">
        <f t="shared" si="13"/>
        <v>0</v>
      </c>
      <c r="K65" s="128">
        <f t="shared" si="13"/>
        <v>0</v>
      </c>
      <c r="L65" s="128">
        <f t="shared" si="13"/>
        <v>0</v>
      </c>
      <c r="M65" s="128">
        <f t="shared" si="13"/>
        <v>46.497832308743639</v>
      </c>
      <c r="N65" s="128">
        <f t="shared" si="13"/>
        <v>0</v>
      </c>
      <c r="Q65" s="122"/>
      <c r="R65" s="123"/>
      <c r="S65" s="123"/>
      <c r="T65" s="123"/>
      <c r="U65" s="124"/>
      <c r="V65" s="123"/>
      <c r="W65" s="123"/>
      <c r="X65" s="124"/>
      <c r="Y65" s="123"/>
      <c r="AA65" s="123"/>
      <c r="AB65" s="123"/>
    </row>
    <row r="66" spans="1:28" x14ac:dyDescent="0.25">
      <c r="A66" s="191" t="s">
        <v>440</v>
      </c>
      <c r="B66" s="192" t="s">
        <v>698</v>
      </c>
      <c r="C66" s="193" t="s">
        <v>118</v>
      </c>
      <c r="D66" s="130">
        <v>0</v>
      </c>
      <c r="E66" s="130">
        <v>0</v>
      </c>
      <c r="F66" s="130">
        <v>0</v>
      </c>
      <c r="G66" s="130">
        <v>0</v>
      </c>
      <c r="H66" s="130">
        <v>0</v>
      </c>
      <c r="I66" s="128" t="s">
        <v>38</v>
      </c>
      <c r="J66" s="128" t="s">
        <v>38</v>
      </c>
      <c r="K66" s="128" t="s">
        <v>38</v>
      </c>
      <c r="L66" s="128" t="s">
        <v>38</v>
      </c>
      <c r="M66" s="128" t="s">
        <v>38</v>
      </c>
      <c r="N66" s="128" t="s">
        <v>38</v>
      </c>
      <c r="Q66" s="122"/>
      <c r="R66" s="123"/>
      <c r="S66" s="123"/>
      <c r="T66" s="123"/>
      <c r="U66" s="124"/>
      <c r="V66" s="123"/>
      <c r="W66" s="123"/>
      <c r="X66" s="124"/>
      <c r="Y66" s="123"/>
      <c r="AA66" s="123"/>
      <c r="AB66" s="123"/>
    </row>
    <row r="67" spans="1:28" x14ac:dyDescent="0.25">
      <c r="A67" s="191" t="s">
        <v>441</v>
      </c>
      <c r="B67" s="192" t="s">
        <v>699</v>
      </c>
      <c r="C67" s="193" t="s">
        <v>121</v>
      </c>
      <c r="D67" s="130">
        <v>0</v>
      </c>
      <c r="E67" s="130">
        <v>0</v>
      </c>
      <c r="F67" s="130">
        <v>0</v>
      </c>
      <c r="G67" s="130">
        <v>0</v>
      </c>
      <c r="H67" s="130">
        <v>0</v>
      </c>
      <c r="I67" s="128" t="s">
        <v>38</v>
      </c>
      <c r="J67" s="128" t="s">
        <v>38</v>
      </c>
      <c r="K67" s="128" t="s">
        <v>38</v>
      </c>
      <c r="L67" s="128" t="s">
        <v>38</v>
      </c>
      <c r="M67" s="128" t="s">
        <v>38</v>
      </c>
      <c r="N67" s="128" t="s">
        <v>38</v>
      </c>
      <c r="Q67" s="122"/>
      <c r="R67" s="123"/>
      <c r="S67" s="123"/>
      <c r="T67" s="123"/>
      <c r="U67" s="124"/>
      <c r="V67" s="123"/>
      <c r="W67" s="123"/>
      <c r="X67" s="124"/>
      <c r="Y67" s="123"/>
      <c r="AA67" s="123"/>
      <c r="AB67" s="123"/>
    </row>
    <row r="68" spans="1:28" x14ac:dyDescent="0.25">
      <c r="A68" s="191" t="s">
        <v>442</v>
      </c>
      <c r="B68" s="192" t="s">
        <v>700</v>
      </c>
      <c r="C68" s="193" t="s">
        <v>123</v>
      </c>
      <c r="D68" s="130">
        <v>0</v>
      </c>
      <c r="E68" s="130">
        <v>0</v>
      </c>
      <c r="F68" s="130">
        <v>0</v>
      </c>
      <c r="G68" s="130">
        <v>0</v>
      </c>
      <c r="H68" s="130">
        <v>0</v>
      </c>
      <c r="I68" s="128" t="s">
        <v>38</v>
      </c>
      <c r="J68" s="128" t="s">
        <v>38</v>
      </c>
      <c r="K68" s="128" t="s">
        <v>38</v>
      </c>
      <c r="L68" s="128" t="s">
        <v>38</v>
      </c>
      <c r="M68" s="128" t="s">
        <v>38</v>
      </c>
      <c r="N68" s="128" t="s">
        <v>38</v>
      </c>
      <c r="Q68" s="122"/>
      <c r="R68" s="123"/>
      <c r="S68" s="123"/>
      <c r="T68" s="123"/>
      <c r="U68" s="124"/>
      <c r="V68" s="123"/>
      <c r="W68" s="123"/>
      <c r="X68" s="124"/>
      <c r="Y68" s="123"/>
      <c r="AA68" s="123"/>
      <c r="AB68" s="123"/>
    </row>
    <row r="69" spans="1:28" ht="31.5" x14ac:dyDescent="0.25">
      <c r="A69" s="191" t="s">
        <v>443</v>
      </c>
      <c r="B69" s="194" t="s">
        <v>125</v>
      </c>
      <c r="C69" s="193" t="s">
        <v>126</v>
      </c>
      <c r="D69" s="130">
        <v>0</v>
      </c>
      <c r="E69" s="130">
        <v>0</v>
      </c>
      <c r="F69" s="130">
        <v>0</v>
      </c>
      <c r="G69" s="130">
        <v>0</v>
      </c>
      <c r="H69" s="130">
        <v>0</v>
      </c>
      <c r="I69" s="128" t="s">
        <v>38</v>
      </c>
      <c r="J69" s="128" t="s">
        <v>38</v>
      </c>
      <c r="K69" s="128" t="s">
        <v>38</v>
      </c>
      <c r="L69" s="128" t="s">
        <v>38</v>
      </c>
      <c r="M69" s="128" t="s">
        <v>38</v>
      </c>
      <c r="N69" s="128" t="s">
        <v>38</v>
      </c>
      <c r="Q69" s="122"/>
      <c r="R69" s="123"/>
      <c r="S69" s="123"/>
      <c r="T69" s="123"/>
      <c r="U69" s="124"/>
      <c r="V69" s="123"/>
      <c r="W69" s="123"/>
      <c r="X69" s="124"/>
      <c r="Y69" s="123"/>
      <c r="AA69" s="123"/>
      <c r="AB69" s="123"/>
    </row>
    <row r="70" spans="1:28" x14ac:dyDescent="0.25">
      <c r="A70" s="191" t="s">
        <v>444</v>
      </c>
      <c r="B70" s="194" t="s">
        <v>128</v>
      </c>
      <c r="C70" s="193" t="s">
        <v>129</v>
      </c>
      <c r="D70" s="130">
        <v>0</v>
      </c>
      <c r="E70" s="130">
        <v>0</v>
      </c>
      <c r="F70" s="130">
        <v>0</v>
      </c>
      <c r="G70" s="130">
        <v>0</v>
      </c>
      <c r="H70" s="130">
        <v>0</v>
      </c>
      <c r="I70" s="128" t="s">
        <v>38</v>
      </c>
      <c r="J70" s="128" t="s">
        <v>38</v>
      </c>
      <c r="K70" s="128" t="s">
        <v>38</v>
      </c>
      <c r="L70" s="128" t="s">
        <v>38</v>
      </c>
      <c r="M70" s="128" t="s">
        <v>38</v>
      </c>
      <c r="N70" s="128" t="s">
        <v>38</v>
      </c>
      <c r="Q70" s="122"/>
      <c r="R70" s="123"/>
      <c r="S70" s="123"/>
      <c r="T70" s="123"/>
      <c r="U70" s="124"/>
      <c r="V70" s="123"/>
      <c r="W70" s="123"/>
      <c r="X70" s="124"/>
      <c r="Y70" s="123"/>
      <c r="AA70" s="123"/>
      <c r="AB70" s="123"/>
    </row>
    <row r="71" spans="1:28" ht="31.5" x14ac:dyDescent="0.25">
      <c r="A71" s="191" t="s">
        <v>445</v>
      </c>
      <c r="B71" s="194" t="s">
        <v>131</v>
      </c>
      <c r="C71" s="193" t="s">
        <v>132</v>
      </c>
      <c r="D71" s="130">
        <v>0</v>
      </c>
      <c r="E71" s="130">
        <v>0</v>
      </c>
      <c r="F71" s="130">
        <v>0</v>
      </c>
      <c r="G71" s="130">
        <v>0</v>
      </c>
      <c r="H71" s="130">
        <v>0</v>
      </c>
      <c r="I71" s="128" t="s">
        <v>38</v>
      </c>
      <c r="J71" s="128" t="s">
        <v>38</v>
      </c>
      <c r="K71" s="128" t="s">
        <v>38</v>
      </c>
      <c r="L71" s="128" t="s">
        <v>38</v>
      </c>
      <c r="M71" s="128">
        <v>0.63600000000000001</v>
      </c>
      <c r="N71" s="128" t="s">
        <v>38</v>
      </c>
      <c r="Q71" s="122"/>
      <c r="R71" s="123"/>
      <c r="S71" s="123"/>
      <c r="T71" s="123"/>
      <c r="U71" s="124"/>
      <c r="V71" s="123"/>
      <c r="W71" s="123"/>
      <c r="X71" s="124"/>
      <c r="Y71" s="123"/>
      <c r="AA71" s="123"/>
      <c r="AB71" s="123"/>
    </row>
    <row r="72" spans="1:28" ht="31.5" x14ac:dyDescent="0.25">
      <c r="A72" s="191" t="s">
        <v>446</v>
      </c>
      <c r="B72" s="192" t="s">
        <v>134</v>
      </c>
      <c r="C72" s="193" t="s">
        <v>135</v>
      </c>
      <c r="D72" s="130">
        <v>0</v>
      </c>
      <c r="E72" s="130">
        <v>0</v>
      </c>
      <c r="F72" s="130">
        <v>0</v>
      </c>
      <c r="G72" s="130">
        <v>0</v>
      </c>
      <c r="H72" s="130">
        <v>0</v>
      </c>
      <c r="I72" s="128" t="s">
        <v>38</v>
      </c>
      <c r="J72" s="128" t="s">
        <v>38</v>
      </c>
      <c r="K72" s="128" t="s">
        <v>38</v>
      </c>
      <c r="L72" s="128" t="s">
        <v>38</v>
      </c>
      <c r="M72" s="128">
        <v>1.5106920178644003</v>
      </c>
      <c r="N72" s="128" t="s">
        <v>38</v>
      </c>
      <c r="Q72" s="122"/>
      <c r="R72" s="123"/>
      <c r="S72" s="123"/>
      <c r="T72" s="123"/>
      <c r="U72" s="124"/>
      <c r="V72" s="123"/>
      <c r="W72" s="123"/>
      <c r="X72" s="124"/>
      <c r="Y72" s="123"/>
      <c r="AA72" s="123"/>
      <c r="AB72" s="123"/>
    </row>
    <row r="73" spans="1:28" x14ac:dyDescent="0.25">
      <c r="A73" s="191" t="s">
        <v>447</v>
      </c>
      <c r="B73" s="194" t="s">
        <v>137</v>
      </c>
      <c r="C73" s="193" t="s">
        <v>138</v>
      </c>
      <c r="D73" s="130">
        <v>0</v>
      </c>
      <c r="E73" s="130">
        <v>0</v>
      </c>
      <c r="F73" s="130">
        <v>0</v>
      </c>
      <c r="G73" s="130">
        <v>0</v>
      </c>
      <c r="H73" s="130">
        <v>0</v>
      </c>
      <c r="I73" s="128" t="s">
        <v>38</v>
      </c>
      <c r="J73" s="128" t="s">
        <v>38</v>
      </c>
      <c r="K73" s="128" t="s">
        <v>38</v>
      </c>
      <c r="L73" s="128" t="s">
        <v>38</v>
      </c>
      <c r="M73" s="128">
        <v>3.4798897060930805</v>
      </c>
      <c r="N73" s="128" t="s">
        <v>38</v>
      </c>
      <c r="Q73" s="122"/>
      <c r="R73" s="123"/>
      <c r="S73" s="123"/>
      <c r="T73" s="123"/>
      <c r="U73" s="124"/>
      <c r="V73" s="123"/>
      <c r="W73" s="123"/>
      <c r="X73" s="124"/>
      <c r="Y73" s="123"/>
      <c r="AA73" s="123"/>
      <c r="AB73" s="123"/>
    </row>
    <row r="74" spans="1:28" x14ac:dyDescent="0.25">
      <c r="A74" s="191" t="s">
        <v>448</v>
      </c>
      <c r="B74" s="194" t="s">
        <v>140</v>
      </c>
      <c r="C74" s="193" t="s">
        <v>141</v>
      </c>
      <c r="D74" s="130">
        <v>0</v>
      </c>
      <c r="E74" s="130">
        <v>0</v>
      </c>
      <c r="F74" s="130">
        <v>0</v>
      </c>
      <c r="G74" s="130">
        <v>0</v>
      </c>
      <c r="H74" s="130">
        <v>0</v>
      </c>
      <c r="I74" s="128" t="s">
        <v>38</v>
      </c>
      <c r="J74" s="128" t="s">
        <v>38</v>
      </c>
      <c r="K74" s="128" t="s">
        <v>38</v>
      </c>
      <c r="L74" s="128" t="s">
        <v>38</v>
      </c>
      <c r="M74" s="128">
        <v>3.4798897060930805</v>
      </c>
      <c r="N74" s="128" t="s">
        <v>38</v>
      </c>
      <c r="Q74" s="122"/>
      <c r="R74" s="123"/>
      <c r="S74" s="123"/>
      <c r="T74" s="123"/>
      <c r="U74" s="124"/>
      <c r="V74" s="123"/>
      <c r="W74" s="123"/>
      <c r="X74" s="124"/>
      <c r="Y74" s="123"/>
      <c r="AA74" s="123"/>
      <c r="AB74" s="123"/>
    </row>
    <row r="75" spans="1:28" ht="31.5" x14ac:dyDescent="0.25">
      <c r="A75" s="191" t="s">
        <v>449</v>
      </c>
      <c r="B75" s="194" t="s">
        <v>143</v>
      </c>
      <c r="C75" s="193" t="s">
        <v>144</v>
      </c>
      <c r="D75" s="130">
        <v>0</v>
      </c>
      <c r="E75" s="130">
        <v>0</v>
      </c>
      <c r="F75" s="130">
        <v>0</v>
      </c>
      <c r="G75" s="130">
        <v>0</v>
      </c>
      <c r="H75" s="130">
        <v>0</v>
      </c>
      <c r="I75" s="128" t="s">
        <v>38</v>
      </c>
      <c r="J75" s="128" t="s">
        <v>38</v>
      </c>
      <c r="K75" s="128" t="s">
        <v>38</v>
      </c>
      <c r="L75" s="128" t="s">
        <v>38</v>
      </c>
      <c r="M75" s="128">
        <v>1.7399448530465402</v>
      </c>
      <c r="N75" s="128" t="s">
        <v>38</v>
      </c>
      <c r="Q75" s="122"/>
      <c r="R75" s="123"/>
      <c r="S75" s="123"/>
      <c r="T75" s="123"/>
      <c r="U75" s="124"/>
      <c r="V75" s="123"/>
      <c r="W75" s="123"/>
      <c r="X75" s="124"/>
      <c r="Y75" s="123"/>
      <c r="AA75" s="123"/>
      <c r="AB75" s="123"/>
    </row>
    <row r="76" spans="1:28" ht="31.5" x14ac:dyDescent="0.25">
      <c r="A76" s="191" t="s">
        <v>450</v>
      </c>
      <c r="B76" s="194" t="s">
        <v>146</v>
      </c>
      <c r="C76" s="193" t="s">
        <v>147</v>
      </c>
      <c r="D76" s="130">
        <v>0</v>
      </c>
      <c r="E76" s="130">
        <v>0</v>
      </c>
      <c r="F76" s="130">
        <v>0</v>
      </c>
      <c r="G76" s="130">
        <v>0</v>
      </c>
      <c r="H76" s="130">
        <v>0</v>
      </c>
      <c r="I76" s="128" t="s">
        <v>38</v>
      </c>
      <c r="J76" s="128" t="s">
        <v>38</v>
      </c>
      <c r="K76" s="128" t="s">
        <v>38</v>
      </c>
      <c r="L76" s="128" t="s">
        <v>38</v>
      </c>
      <c r="M76" s="128">
        <v>1.7399448530465402</v>
      </c>
      <c r="N76" s="128" t="s">
        <v>38</v>
      </c>
      <c r="Q76" s="122"/>
      <c r="R76" s="123"/>
      <c r="S76" s="123"/>
      <c r="T76" s="123"/>
      <c r="U76" s="124"/>
      <c r="V76" s="123"/>
      <c r="W76" s="123"/>
      <c r="X76" s="124"/>
      <c r="Y76" s="123"/>
      <c r="AA76" s="123"/>
      <c r="AB76" s="123"/>
    </row>
    <row r="77" spans="1:28" x14ac:dyDescent="0.25">
      <c r="A77" s="191" t="s">
        <v>451</v>
      </c>
      <c r="B77" s="194" t="s">
        <v>149</v>
      </c>
      <c r="C77" s="193" t="s">
        <v>150</v>
      </c>
      <c r="D77" s="130">
        <v>0</v>
      </c>
      <c r="E77" s="130">
        <v>0</v>
      </c>
      <c r="F77" s="130">
        <v>0</v>
      </c>
      <c r="G77" s="130">
        <v>0</v>
      </c>
      <c r="H77" s="130">
        <v>0</v>
      </c>
      <c r="I77" s="128" t="s">
        <v>38</v>
      </c>
      <c r="J77" s="128" t="s">
        <v>38</v>
      </c>
      <c r="K77" s="128" t="s">
        <v>38</v>
      </c>
      <c r="L77" s="128" t="s">
        <v>38</v>
      </c>
      <c r="M77" s="128">
        <v>1.3768360200000003</v>
      </c>
      <c r="N77" s="128" t="s">
        <v>38</v>
      </c>
      <c r="Q77" s="122"/>
      <c r="R77" s="123"/>
      <c r="S77" s="123"/>
      <c r="T77" s="123"/>
      <c r="U77" s="124"/>
      <c r="V77" s="123"/>
      <c r="W77" s="123"/>
      <c r="X77" s="124"/>
      <c r="Y77" s="123"/>
      <c r="AA77" s="123"/>
      <c r="AB77" s="123"/>
    </row>
    <row r="78" spans="1:28" ht="31.5" x14ac:dyDescent="0.25">
      <c r="A78" s="191" t="s">
        <v>452</v>
      </c>
      <c r="B78" s="194" t="s">
        <v>152</v>
      </c>
      <c r="C78" s="193" t="s">
        <v>153</v>
      </c>
      <c r="D78" s="130">
        <v>0</v>
      </c>
      <c r="E78" s="130">
        <v>0</v>
      </c>
      <c r="F78" s="130">
        <v>0</v>
      </c>
      <c r="G78" s="130">
        <v>0</v>
      </c>
      <c r="H78" s="130">
        <v>0</v>
      </c>
      <c r="I78" s="128" t="s">
        <v>38</v>
      </c>
      <c r="J78" s="128" t="s">
        <v>38</v>
      </c>
      <c r="K78" s="128" t="s">
        <v>38</v>
      </c>
      <c r="L78" s="128" t="s">
        <v>38</v>
      </c>
      <c r="M78" s="128" t="s">
        <v>38</v>
      </c>
      <c r="N78" s="128" t="s">
        <v>38</v>
      </c>
      <c r="Q78" s="122"/>
      <c r="R78" s="123"/>
      <c r="S78" s="123"/>
      <c r="T78" s="123"/>
      <c r="U78" s="124"/>
      <c r="V78" s="123"/>
      <c r="W78" s="123"/>
      <c r="X78" s="124"/>
      <c r="Y78" s="123"/>
      <c r="AA78" s="123"/>
      <c r="AB78" s="123"/>
    </row>
    <row r="79" spans="1:28" x14ac:dyDescent="0.25">
      <c r="A79" s="191" t="s">
        <v>453</v>
      </c>
      <c r="B79" s="194" t="s">
        <v>155</v>
      </c>
      <c r="C79" s="193" t="s">
        <v>156</v>
      </c>
      <c r="D79" s="130">
        <v>0</v>
      </c>
      <c r="E79" s="130">
        <v>0</v>
      </c>
      <c r="F79" s="130">
        <v>0</v>
      </c>
      <c r="G79" s="130">
        <v>0</v>
      </c>
      <c r="H79" s="130">
        <v>0</v>
      </c>
      <c r="I79" s="128" t="s">
        <v>38</v>
      </c>
      <c r="J79" s="128" t="s">
        <v>38</v>
      </c>
      <c r="K79" s="128" t="s">
        <v>38</v>
      </c>
      <c r="L79" s="128" t="s">
        <v>38</v>
      </c>
      <c r="M79" s="128" t="s">
        <v>38</v>
      </c>
      <c r="N79" s="128" t="s">
        <v>38</v>
      </c>
      <c r="Q79" s="122"/>
      <c r="R79" s="123"/>
      <c r="S79" s="123"/>
      <c r="T79" s="123"/>
      <c r="U79" s="124"/>
      <c r="V79" s="123"/>
      <c r="W79" s="123"/>
      <c r="X79" s="124"/>
      <c r="Y79" s="123"/>
      <c r="AA79" s="123"/>
      <c r="AB79" s="123"/>
    </row>
    <row r="80" spans="1:28" x14ac:dyDescent="0.25">
      <c r="A80" s="191" t="s">
        <v>454</v>
      </c>
      <c r="B80" s="194" t="s">
        <v>158</v>
      </c>
      <c r="C80" s="193" t="s">
        <v>159</v>
      </c>
      <c r="D80" s="130">
        <v>0</v>
      </c>
      <c r="E80" s="130">
        <v>0</v>
      </c>
      <c r="F80" s="130">
        <v>0</v>
      </c>
      <c r="G80" s="130">
        <v>0</v>
      </c>
      <c r="H80" s="130">
        <v>0</v>
      </c>
      <c r="I80" s="128" t="s">
        <v>38</v>
      </c>
      <c r="J80" s="128" t="s">
        <v>38</v>
      </c>
      <c r="K80" s="128" t="s">
        <v>38</v>
      </c>
      <c r="L80" s="128" t="s">
        <v>38</v>
      </c>
      <c r="M80" s="128" t="s">
        <v>38</v>
      </c>
      <c r="N80" s="128" t="s">
        <v>38</v>
      </c>
      <c r="Q80" s="122"/>
      <c r="R80" s="123"/>
      <c r="S80" s="123"/>
      <c r="T80" s="123"/>
      <c r="U80" s="124"/>
      <c r="V80" s="123"/>
      <c r="W80" s="123"/>
      <c r="X80" s="124"/>
      <c r="Y80" s="123"/>
      <c r="AA80" s="123"/>
      <c r="AB80" s="123"/>
    </row>
    <row r="81" spans="1:28" x14ac:dyDescent="0.25">
      <c r="A81" s="191" t="s">
        <v>455</v>
      </c>
      <c r="B81" s="194" t="s">
        <v>161</v>
      </c>
      <c r="C81" s="193" t="s">
        <v>162</v>
      </c>
      <c r="D81" s="130">
        <v>0</v>
      </c>
      <c r="E81" s="130">
        <v>0</v>
      </c>
      <c r="F81" s="130">
        <v>0</v>
      </c>
      <c r="G81" s="130">
        <v>0</v>
      </c>
      <c r="H81" s="130">
        <v>0</v>
      </c>
      <c r="I81" s="128" t="s">
        <v>38</v>
      </c>
      <c r="J81" s="128" t="s">
        <v>38</v>
      </c>
      <c r="K81" s="128" t="s">
        <v>38</v>
      </c>
      <c r="L81" s="128" t="s">
        <v>38</v>
      </c>
      <c r="M81" s="128" t="s">
        <v>38</v>
      </c>
      <c r="N81" s="128" t="s">
        <v>38</v>
      </c>
      <c r="Q81" s="122"/>
      <c r="R81" s="123"/>
      <c r="S81" s="123"/>
      <c r="T81" s="123"/>
      <c r="U81" s="124"/>
      <c r="V81" s="123"/>
      <c r="W81" s="123"/>
      <c r="X81" s="124"/>
      <c r="Y81" s="123"/>
      <c r="AA81" s="123"/>
      <c r="AB81" s="123"/>
    </row>
    <row r="82" spans="1:28" x14ac:dyDescent="0.25">
      <c r="A82" s="191" t="s">
        <v>456</v>
      </c>
      <c r="B82" s="194" t="s">
        <v>164</v>
      </c>
      <c r="C82" s="193" t="s">
        <v>165</v>
      </c>
      <c r="D82" s="130">
        <v>0</v>
      </c>
      <c r="E82" s="130">
        <v>0</v>
      </c>
      <c r="F82" s="130">
        <v>0</v>
      </c>
      <c r="G82" s="130">
        <v>0</v>
      </c>
      <c r="H82" s="130">
        <v>0</v>
      </c>
      <c r="I82" s="128" t="s">
        <v>38</v>
      </c>
      <c r="J82" s="128" t="s">
        <v>38</v>
      </c>
      <c r="K82" s="128" t="s">
        <v>38</v>
      </c>
      <c r="L82" s="128" t="s">
        <v>38</v>
      </c>
      <c r="M82" s="128" t="s">
        <v>38</v>
      </c>
      <c r="N82" s="128" t="s">
        <v>38</v>
      </c>
      <c r="Q82" s="122"/>
      <c r="R82" s="123"/>
      <c r="S82" s="123"/>
      <c r="T82" s="123"/>
      <c r="U82" s="124"/>
      <c r="V82" s="123"/>
      <c r="W82" s="123"/>
      <c r="X82" s="124"/>
      <c r="Y82" s="123"/>
      <c r="AA82" s="123"/>
      <c r="AB82" s="123"/>
    </row>
    <row r="83" spans="1:28" x14ac:dyDescent="0.25">
      <c r="A83" s="191" t="s">
        <v>457</v>
      </c>
      <c r="B83" s="194" t="s">
        <v>167</v>
      </c>
      <c r="C83" s="193" t="s">
        <v>168</v>
      </c>
      <c r="D83" s="130">
        <v>0</v>
      </c>
      <c r="E83" s="130">
        <v>0</v>
      </c>
      <c r="F83" s="130">
        <v>0</v>
      </c>
      <c r="G83" s="130">
        <v>0</v>
      </c>
      <c r="H83" s="130">
        <v>0</v>
      </c>
      <c r="I83" s="128" t="s">
        <v>38</v>
      </c>
      <c r="J83" s="128" t="s">
        <v>38</v>
      </c>
      <c r="K83" s="128" t="s">
        <v>38</v>
      </c>
      <c r="L83" s="128" t="s">
        <v>38</v>
      </c>
      <c r="M83" s="128" t="s">
        <v>38</v>
      </c>
      <c r="N83" s="128" t="s">
        <v>38</v>
      </c>
      <c r="Q83" s="122"/>
      <c r="R83" s="123"/>
      <c r="S83" s="123"/>
      <c r="T83" s="123"/>
      <c r="U83" s="124"/>
      <c r="V83" s="123"/>
      <c r="W83" s="123"/>
      <c r="X83" s="124"/>
      <c r="Y83" s="123"/>
      <c r="AA83" s="123"/>
      <c r="AB83" s="123"/>
    </row>
    <row r="84" spans="1:28" x14ac:dyDescent="0.25">
      <c r="A84" s="191" t="s">
        <v>458</v>
      </c>
      <c r="B84" s="194" t="s">
        <v>170</v>
      </c>
      <c r="C84" s="193" t="s">
        <v>171</v>
      </c>
      <c r="D84" s="130">
        <v>0</v>
      </c>
      <c r="E84" s="130">
        <v>0</v>
      </c>
      <c r="F84" s="130">
        <v>0</v>
      </c>
      <c r="G84" s="130">
        <v>0</v>
      </c>
      <c r="H84" s="130">
        <v>0</v>
      </c>
      <c r="I84" s="128" t="s">
        <v>38</v>
      </c>
      <c r="J84" s="128" t="s">
        <v>38</v>
      </c>
      <c r="K84" s="128" t="s">
        <v>38</v>
      </c>
      <c r="L84" s="128" t="s">
        <v>38</v>
      </c>
      <c r="M84" s="128" t="s">
        <v>38</v>
      </c>
      <c r="N84" s="128" t="s">
        <v>38</v>
      </c>
      <c r="Q84" s="122"/>
      <c r="R84" s="123"/>
      <c r="S84" s="123"/>
      <c r="T84" s="123"/>
      <c r="U84" s="124"/>
      <c r="V84" s="123"/>
      <c r="W84" s="123"/>
      <c r="X84" s="124"/>
      <c r="Y84" s="123"/>
      <c r="AA84" s="123"/>
      <c r="AB84" s="123"/>
    </row>
    <row r="85" spans="1:28" ht="31.5" x14ac:dyDescent="0.25">
      <c r="A85" s="191" t="s">
        <v>459</v>
      </c>
      <c r="B85" s="194" t="s">
        <v>173</v>
      </c>
      <c r="C85" s="193" t="s">
        <v>174</v>
      </c>
      <c r="D85" s="130">
        <v>0</v>
      </c>
      <c r="E85" s="130">
        <v>0</v>
      </c>
      <c r="F85" s="130">
        <v>0</v>
      </c>
      <c r="G85" s="130">
        <v>0</v>
      </c>
      <c r="H85" s="130">
        <v>0</v>
      </c>
      <c r="I85" s="128" t="s">
        <v>38</v>
      </c>
      <c r="J85" s="128" t="s">
        <v>38</v>
      </c>
      <c r="K85" s="128" t="s">
        <v>38</v>
      </c>
      <c r="L85" s="128" t="s">
        <v>38</v>
      </c>
      <c r="M85" s="128" t="s">
        <v>38</v>
      </c>
      <c r="N85" s="128" t="s">
        <v>38</v>
      </c>
      <c r="Q85" s="122"/>
      <c r="R85" s="123"/>
      <c r="S85" s="123"/>
      <c r="T85" s="123"/>
      <c r="U85" s="124"/>
      <c r="V85" s="123"/>
      <c r="W85" s="123"/>
      <c r="X85" s="124"/>
      <c r="Y85" s="123"/>
      <c r="AA85" s="123"/>
      <c r="AB85" s="123"/>
    </row>
    <row r="86" spans="1:28" ht="31.5" x14ac:dyDescent="0.25">
      <c r="A86" s="191" t="s">
        <v>460</v>
      </c>
      <c r="B86" s="194" t="s">
        <v>176</v>
      </c>
      <c r="C86" s="193" t="s">
        <v>177</v>
      </c>
      <c r="D86" s="130">
        <v>0</v>
      </c>
      <c r="E86" s="130">
        <v>0</v>
      </c>
      <c r="F86" s="130">
        <v>0</v>
      </c>
      <c r="G86" s="130">
        <v>0</v>
      </c>
      <c r="H86" s="130">
        <v>0</v>
      </c>
      <c r="I86" s="128" t="s">
        <v>38</v>
      </c>
      <c r="J86" s="128" t="s">
        <v>38</v>
      </c>
      <c r="K86" s="128" t="s">
        <v>38</v>
      </c>
      <c r="L86" s="128" t="s">
        <v>38</v>
      </c>
      <c r="M86" s="128">
        <v>5.0254514730000004</v>
      </c>
      <c r="N86" s="128" t="s">
        <v>38</v>
      </c>
      <c r="Q86" s="122"/>
      <c r="R86" s="123"/>
      <c r="S86" s="123"/>
      <c r="T86" s="123"/>
      <c r="U86" s="124"/>
      <c r="V86" s="123"/>
      <c r="W86" s="123"/>
      <c r="X86" s="124"/>
      <c r="Y86" s="123"/>
      <c r="AA86" s="123"/>
      <c r="AB86" s="123"/>
    </row>
    <row r="87" spans="1:28" ht="31.5" x14ac:dyDescent="0.25">
      <c r="A87" s="191" t="s">
        <v>461</v>
      </c>
      <c r="B87" s="194" t="s">
        <v>179</v>
      </c>
      <c r="C87" s="193" t="s">
        <v>180</v>
      </c>
      <c r="D87" s="130">
        <v>0</v>
      </c>
      <c r="E87" s="130">
        <v>0</v>
      </c>
      <c r="F87" s="130">
        <v>0</v>
      </c>
      <c r="G87" s="130">
        <v>0</v>
      </c>
      <c r="H87" s="130">
        <v>0</v>
      </c>
      <c r="I87" s="128" t="s">
        <v>38</v>
      </c>
      <c r="J87" s="128" t="s">
        <v>38</v>
      </c>
      <c r="K87" s="128" t="s">
        <v>38</v>
      </c>
      <c r="L87" s="128" t="s">
        <v>38</v>
      </c>
      <c r="M87" s="128" t="s">
        <v>38</v>
      </c>
      <c r="N87" s="128" t="s">
        <v>38</v>
      </c>
      <c r="Q87" s="122"/>
      <c r="R87" s="123"/>
      <c r="S87" s="123"/>
      <c r="T87" s="123"/>
      <c r="U87" s="124"/>
      <c r="V87" s="123"/>
      <c r="W87" s="123"/>
      <c r="X87" s="124"/>
      <c r="Y87" s="123"/>
      <c r="AA87" s="123"/>
      <c r="AB87" s="123"/>
    </row>
    <row r="88" spans="1:28" ht="31.5" x14ac:dyDescent="0.25">
      <c r="A88" s="191" t="s">
        <v>462</v>
      </c>
      <c r="B88" s="194" t="s">
        <v>182</v>
      </c>
      <c r="C88" s="193" t="s">
        <v>183</v>
      </c>
      <c r="D88" s="130">
        <v>0</v>
      </c>
      <c r="E88" s="130">
        <v>0</v>
      </c>
      <c r="F88" s="130">
        <v>0</v>
      </c>
      <c r="G88" s="130">
        <v>0</v>
      </c>
      <c r="H88" s="130">
        <v>0</v>
      </c>
      <c r="I88" s="128" t="s">
        <v>38</v>
      </c>
      <c r="J88" s="128" t="s">
        <v>38</v>
      </c>
      <c r="K88" s="128" t="s">
        <v>38</v>
      </c>
      <c r="L88" s="128" t="s">
        <v>38</v>
      </c>
      <c r="M88" s="128" t="s">
        <v>38</v>
      </c>
      <c r="N88" s="128" t="s">
        <v>38</v>
      </c>
      <c r="Q88" s="122"/>
      <c r="R88" s="123"/>
      <c r="S88" s="123"/>
      <c r="T88" s="123"/>
      <c r="U88" s="124"/>
      <c r="V88" s="123"/>
      <c r="W88" s="123"/>
      <c r="X88" s="124"/>
      <c r="Y88" s="123"/>
      <c r="AA88" s="123"/>
      <c r="AB88" s="123"/>
    </row>
    <row r="89" spans="1:28" x14ac:dyDescent="0.25">
      <c r="A89" s="191" t="s">
        <v>463</v>
      </c>
      <c r="B89" s="194" t="s">
        <v>185</v>
      </c>
      <c r="C89" s="193" t="s">
        <v>186</v>
      </c>
      <c r="D89" s="130">
        <v>0</v>
      </c>
      <c r="E89" s="130">
        <v>0</v>
      </c>
      <c r="F89" s="130">
        <v>0</v>
      </c>
      <c r="G89" s="130">
        <v>0</v>
      </c>
      <c r="H89" s="130">
        <v>0</v>
      </c>
      <c r="I89" s="128" t="s">
        <v>38</v>
      </c>
      <c r="J89" s="128" t="s">
        <v>38</v>
      </c>
      <c r="K89" s="128" t="s">
        <v>38</v>
      </c>
      <c r="L89" s="128" t="s">
        <v>38</v>
      </c>
      <c r="M89" s="128" t="s">
        <v>38</v>
      </c>
      <c r="N89" s="128" t="s">
        <v>38</v>
      </c>
      <c r="Q89" s="122"/>
      <c r="R89" s="123"/>
      <c r="S89" s="123"/>
      <c r="T89" s="123"/>
      <c r="U89" s="124"/>
      <c r="V89" s="123"/>
      <c r="W89" s="123"/>
      <c r="X89" s="124"/>
      <c r="Y89" s="123"/>
      <c r="AA89" s="123"/>
      <c r="AB89" s="123"/>
    </row>
    <row r="90" spans="1:28" ht="31.5" x14ac:dyDescent="0.25">
      <c r="A90" s="191" t="s">
        <v>464</v>
      </c>
      <c r="B90" s="194" t="s">
        <v>188</v>
      </c>
      <c r="C90" s="193" t="s">
        <v>189</v>
      </c>
      <c r="D90" s="130">
        <v>0</v>
      </c>
      <c r="E90" s="130">
        <v>0</v>
      </c>
      <c r="F90" s="130">
        <v>0</v>
      </c>
      <c r="G90" s="130">
        <v>0</v>
      </c>
      <c r="H90" s="130">
        <v>0</v>
      </c>
      <c r="I90" s="128" t="s">
        <v>38</v>
      </c>
      <c r="J90" s="128" t="s">
        <v>38</v>
      </c>
      <c r="K90" s="128" t="s">
        <v>38</v>
      </c>
      <c r="L90" s="128" t="s">
        <v>38</v>
      </c>
      <c r="M90" s="128" t="s">
        <v>38</v>
      </c>
      <c r="N90" s="128" t="s">
        <v>38</v>
      </c>
      <c r="Q90" s="122"/>
      <c r="R90" s="123"/>
      <c r="S90" s="123"/>
      <c r="T90" s="123"/>
      <c r="U90" s="124"/>
      <c r="V90" s="123"/>
      <c r="W90" s="123"/>
      <c r="X90" s="124"/>
      <c r="Y90" s="123"/>
      <c r="AA90" s="123"/>
      <c r="AB90" s="123"/>
    </row>
    <row r="91" spans="1:28" ht="31.5" x14ac:dyDescent="0.25">
      <c r="A91" s="191" t="s">
        <v>465</v>
      </c>
      <c r="B91" s="194" t="s">
        <v>191</v>
      </c>
      <c r="C91" s="193" t="s">
        <v>192</v>
      </c>
      <c r="D91" s="130">
        <v>0</v>
      </c>
      <c r="E91" s="130">
        <v>0</v>
      </c>
      <c r="F91" s="130">
        <v>0</v>
      </c>
      <c r="G91" s="130">
        <v>0</v>
      </c>
      <c r="H91" s="130">
        <v>0</v>
      </c>
      <c r="I91" s="128" t="s">
        <v>38</v>
      </c>
      <c r="J91" s="128" t="s">
        <v>38</v>
      </c>
      <c r="K91" s="128" t="s">
        <v>38</v>
      </c>
      <c r="L91" s="128" t="s">
        <v>38</v>
      </c>
      <c r="M91" s="128" t="s">
        <v>38</v>
      </c>
      <c r="N91" s="128" t="s">
        <v>38</v>
      </c>
      <c r="Q91" s="122"/>
      <c r="R91" s="123"/>
      <c r="S91" s="123"/>
      <c r="T91" s="123"/>
      <c r="U91" s="124"/>
      <c r="V91" s="123"/>
      <c r="W91" s="123"/>
      <c r="X91" s="124"/>
      <c r="Y91" s="123"/>
      <c r="AA91" s="123"/>
      <c r="AB91" s="123"/>
    </row>
    <row r="92" spans="1:28" ht="31.5" x14ac:dyDescent="0.25">
      <c r="A92" s="191" t="s">
        <v>466</v>
      </c>
      <c r="B92" s="194" t="s">
        <v>194</v>
      </c>
      <c r="C92" s="193" t="s">
        <v>195</v>
      </c>
      <c r="D92" s="130">
        <v>0</v>
      </c>
      <c r="E92" s="130">
        <v>0</v>
      </c>
      <c r="F92" s="130">
        <v>0</v>
      </c>
      <c r="G92" s="130">
        <v>0</v>
      </c>
      <c r="H92" s="130">
        <v>0</v>
      </c>
      <c r="I92" s="128" t="s">
        <v>38</v>
      </c>
      <c r="J92" s="128" t="s">
        <v>38</v>
      </c>
      <c r="K92" s="128" t="s">
        <v>38</v>
      </c>
      <c r="L92" s="128" t="s">
        <v>38</v>
      </c>
      <c r="M92" s="128" t="s">
        <v>38</v>
      </c>
      <c r="N92" s="128" t="s">
        <v>38</v>
      </c>
      <c r="Q92" s="122"/>
      <c r="R92" s="123"/>
      <c r="S92" s="123"/>
      <c r="T92" s="123"/>
      <c r="U92" s="124"/>
      <c r="V92" s="123"/>
      <c r="W92" s="123"/>
      <c r="X92" s="124"/>
      <c r="Y92" s="123"/>
      <c r="AA92" s="123"/>
      <c r="AB92" s="123"/>
    </row>
    <row r="93" spans="1:28" ht="31.5" x14ac:dyDescent="0.25">
      <c r="A93" s="191" t="s">
        <v>467</v>
      </c>
      <c r="B93" s="194" t="s">
        <v>197</v>
      </c>
      <c r="C93" s="193" t="s">
        <v>198</v>
      </c>
      <c r="D93" s="130">
        <v>0</v>
      </c>
      <c r="E93" s="130">
        <v>0</v>
      </c>
      <c r="F93" s="130">
        <v>0</v>
      </c>
      <c r="G93" s="130">
        <v>0</v>
      </c>
      <c r="H93" s="130">
        <v>0</v>
      </c>
      <c r="I93" s="128" t="s">
        <v>38</v>
      </c>
      <c r="J93" s="128" t="s">
        <v>38</v>
      </c>
      <c r="K93" s="128" t="s">
        <v>38</v>
      </c>
      <c r="L93" s="128" t="s">
        <v>38</v>
      </c>
      <c r="M93" s="128" t="s">
        <v>38</v>
      </c>
      <c r="N93" s="128" t="s">
        <v>38</v>
      </c>
      <c r="Q93" s="122"/>
      <c r="R93" s="123"/>
      <c r="S93" s="123"/>
      <c r="T93" s="123"/>
      <c r="U93" s="124"/>
      <c r="V93" s="123"/>
      <c r="W93" s="123"/>
      <c r="X93" s="124"/>
      <c r="Y93" s="123"/>
      <c r="AA93" s="123"/>
      <c r="AB93" s="123"/>
    </row>
    <row r="94" spans="1:28" ht="31.5" x14ac:dyDescent="0.25">
      <c r="A94" s="191" t="s">
        <v>468</v>
      </c>
      <c r="B94" s="194" t="s">
        <v>200</v>
      </c>
      <c r="C94" s="193" t="s">
        <v>201</v>
      </c>
      <c r="D94" s="130">
        <v>0</v>
      </c>
      <c r="E94" s="130">
        <v>0</v>
      </c>
      <c r="F94" s="130">
        <v>0</v>
      </c>
      <c r="G94" s="130">
        <v>0</v>
      </c>
      <c r="H94" s="130">
        <v>0</v>
      </c>
      <c r="I94" s="128" t="s">
        <v>38</v>
      </c>
      <c r="J94" s="128" t="s">
        <v>38</v>
      </c>
      <c r="K94" s="128" t="s">
        <v>38</v>
      </c>
      <c r="L94" s="128" t="s">
        <v>38</v>
      </c>
      <c r="M94" s="128" t="s">
        <v>38</v>
      </c>
      <c r="N94" s="128" t="s">
        <v>38</v>
      </c>
      <c r="Q94" s="122"/>
      <c r="R94" s="123"/>
      <c r="S94" s="123"/>
      <c r="T94" s="123"/>
      <c r="U94" s="124"/>
      <c r="V94" s="123"/>
      <c r="W94" s="123"/>
      <c r="X94" s="124"/>
      <c r="Y94" s="123"/>
      <c r="AA94" s="123"/>
      <c r="AB94" s="123"/>
    </row>
    <row r="95" spans="1:28" ht="31.5" x14ac:dyDescent="0.25">
      <c r="A95" s="191" t="s">
        <v>469</v>
      </c>
      <c r="B95" s="194" t="s">
        <v>203</v>
      </c>
      <c r="C95" s="193" t="s">
        <v>204</v>
      </c>
      <c r="D95" s="130">
        <v>0</v>
      </c>
      <c r="E95" s="130">
        <v>0</v>
      </c>
      <c r="F95" s="130">
        <v>0</v>
      </c>
      <c r="G95" s="130">
        <v>0</v>
      </c>
      <c r="H95" s="130">
        <v>0</v>
      </c>
      <c r="I95" s="128" t="s">
        <v>38</v>
      </c>
      <c r="J95" s="128" t="s">
        <v>38</v>
      </c>
      <c r="K95" s="128" t="s">
        <v>38</v>
      </c>
      <c r="L95" s="128" t="s">
        <v>38</v>
      </c>
      <c r="M95" s="128">
        <v>9.169727893200001</v>
      </c>
      <c r="N95" s="128" t="s">
        <v>38</v>
      </c>
      <c r="Q95" s="122"/>
      <c r="R95" s="123"/>
      <c r="S95" s="123"/>
      <c r="T95" s="123"/>
      <c r="U95" s="124"/>
      <c r="V95" s="123"/>
      <c r="W95" s="123"/>
      <c r="X95" s="124"/>
      <c r="Y95" s="123"/>
      <c r="AA95" s="123"/>
      <c r="AB95" s="123"/>
    </row>
    <row r="96" spans="1:28" ht="31.5" x14ac:dyDescent="0.25">
      <c r="A96" s="191" t="s">
        <v>470</v>
      </c>
      <c r="B96" s="194" t="s">
        <v>206</v>
      </c>
      <c r="C96" s="193" t="s">
        <v>207</v>
      </c>
      <c r="D96" s="130">
        <v>0</v>
      </c>
      <c r="E96" s="130">
        <v>0</v>
      </c>
      <c r="F96" s="130">
        <v>0</v>
      </c>
      <c r="G96" s="130">
        <v>0</v>
      </c>
      <c r="H96" s="130">
        <v>0</v>
      </c>
      <c r="I96" s="128" t="s">
        <v>38</v>
      </c>
      <c r="J96" s="128" t="s">
        <v>38</v>
      </c>
      <c r="K96" s="128" t="s">
        <v>38</v>
      </c>
      <c r="L96" s="128" t="s">
        <v>38</v>
      </c>
      <c r="M96" s="128">
        <v>9.169727893200001</v>
      </c>
      <c r="N96" s="128" t="s">
        <v>38</v>
      </c>
      <c r="Q96" s="122"/>
      <c r="R96" s="123"/>
      <c r="S96" s="123"/>
      <c r="T96" s="123"/>
      <c r="U96" s="124"/>
      <c r="V96" s="123"/>
      <c r="W96" s="123"/>
      <c r="X96" s="124"/>
      <c r="Y96" s="123"/>
      <c r="AA96" s="123"/>
      <c r="AB96" s="123"/>
    </row>
    <row r="97" spans="1:28" ht="31.5" x14ac:dyDescent="0.25">
      <c r="A97" s="191" t="s">
        <v>471</v>
      </c>
      <c r="B97" s="194" t="s">
        <v>209</v>
      </c>
      <c r="C97" s="193" t="s">
        <v>210</v>
      </c>
      <c r="D97" s="130">
        <v>0</v>
      </c>
      <c r="E97" s="130">
        <v>0</v>
      </c>
      <c r="F97" s="130">
        <v>0</v>
      </c>
      <c r="G97" s="130">
        <v>0</v>
      </c>
      <c r="H97" s="130">
        <v>0</v>
      </c>
      <c r="I97" s="128" t="s">
        <v>38</v>
      </c>
      <c r="J97" s="128" t="s">
        <v>38</v>
      </c>
      <c r="K97" s="128" t="s">
        <v>38</v>
      </c>
      <c r="L97" s="128" t="s">
        <v>38</v>
      </c>
      <c r="M97" s="128">
        <v>9.169727893200001</v>
      </c>
      <c r="N97" s="128" t="s">
        <v>38</v>
      </c>
      <c r="Q97" s="122"/>
      <c r="R97" s="123"/>
      <c r="S97" s="123"/>
      <c r="T97" s="123"/>
      <c r="U97" s="124"/>
      <c r="V97" s="123"/>
      <c r="W97" s="123"/>
      <c r="X97" s="124"/>
      <c r="Y97" s="123"/>
      <c r="AA97" s="123"/>
      <c r="AB97" s="123"/>
    </row>
    <row r="98" spans="1:28" ht="31.5" x14ac:dyDescent="0.25">
      <c r="A98" s="191" t="s">
        <v>472</v>
      </c>
      <c r="B98" s="194" t="s">
        <v>212</v>
      </c>
      <c r="C98" s="193" t="s">
        <v>213</v>
      </c>
      <c r="D98" s="130">
        <v>0</v>
      </c>
      <c r="E98" s="130">
        <v>0</v>
      </c>
      <c r="F98" s="130">
        <v>0</v>
      </c>
      <c r="G98" s="130">
        <v>0</v>
      </c>
      <c r="H98" s="130">
        <v>0</v>
      </c>
      <c r="I98" s="128" t="s">
        <v>38</v>
      </c>
      <c r="J98" s="128" t="s">
        <v>38</v>
      </c>
      <c r="K98" s="128" t="s">
        <v>38</v>
      </c>
      <c r="L98" s="128" t="s">
        <v>38</v>
      </c>
      <c r="M98" s="128" t="s">
        <v>38</v>
      </c>
      <c r="N98" s="128" t="s">
        <v>38</v>
      </c>
      <c r="Q98" s="122"/>
      <c r="R98" s="123"/>
      <c r="S98" s="123"/>
      <c r="T98" s="123"/>
      <c r="U98" s="124"/>
      <c r="V98" s="123"/>
      <c r="W98" s="123"/>
      <c r="X98" s="124"/>
      <c r="Y98" s="123"/>
      <c r="AA98" s="123"/>
      <c r="AB98" s="123"/>
    </row>
    <row r="99" spans="1:28" x14ac:dyDescent="0.25">
      <c r="A99" s="191" t="s">
        <v>473</v>
      </c>
      <c r="B99" s="194" t="s">
        <v>215</v>
      </c>
      <c r="C99" s="193" t="s">
        <v>216</v>
      </c>
      <c r="D99" s="130">
        <v>0</v>
      </c>
      <c r="E99" s="130">
        <v>0</v>
      </c>
      <c r="F99" s="130">
        <v>0</v>
      </c>
      <c r="G99" s="130">
        <v>0</v>
      </c>
      <c r="H99" s="130">
        <v>0</v>
      </c>
      <c r="I99" s="128" t="s">
        <v>38</v>
      </c>
      <c r="J99" s="128" t="s">
        <v>38</v>
      </c>
      <c r="K99" s="128" t="s">
        <v>38</v>
      </c>
      <c r="L99" s="128" t="s">
        <v>38</v>
      </c>
      <c r="M99" s="128" t="s">
        <v>38</v>
      </c>
      <c r="N99" s="128" t="s">
        <v>38</v>
      </c>
      <c r="Q99" s="122"/>
      <c r="R99" s="123"/>
      <c r="S99" s="123"/>
      <c r="T99" s="123"/>
      <c r="U99" s="124"/>
      <c r="V99" s="123"/>
      <c r="W99" s="123"/>
      <c r="X99" s="124"/>
      <c r="Y99" s="123"/>
      <c r="AA99" s="123"/>
      <c r="AB99" s="123"/>
    </row>
    <row r="100" spans="1:28" x14ac:dyDescent="0.25">
      <c r="A100" s="191" t="s">
        <v>701</v>
      </c>
      <c r="B100" s="194" t="s">
        <v>702</v>
      </c>
      <c r="C100" s="193" t="s">
        <v>703</v>
      </c>
      <c r="D100" s="130"/>
      <c r="E100" s="130"/>
      <c r="F100" s="130"/>
      <c r="G100" s="130"/>
      <c r="H100" s="130"/>
      <c r="I100" s="128"/>
      <c r="J100" s="128"/>
      <c r="K100" s="128"/>
      <c r="L100" s="128"/>
      <c r="M100" s="128"/>
      <c r="N100" s="128"/>
      <c r="Q100" s="122"/>
      <c r="R100" s="123"/>
      <c r="S100" s="123"/>
      <c r="T100" s="123"/>
      <c r="U100" s="124"/>
      <c r="V100" s="123"/>
      <c r="W100" s="123"/>
      <c r="X100" s="124"/>
      <c r="Y100" s="123"/>
      <c r="AA100" s="123"/>
      <c r="AB100" s="123"/>
    </row>
    <row r="101" spans="1:28" ht="31.5" x14ac:dyDescent="0.25">
      <c r="A101" s="131" t="s">
        <v>217</v>
      </c>
      <c r="B101" s="132" t="s">
        <v>218</v>
      </c>
      <c r="C101" s="133" t="s">
        <v>37</v>
      </c>
      <c r="D101" s="129">
        <v>0</v>
      </c>
      <c r="E101" s="129">
        <v>0</v>
      </c>
      <c r="F101" s="129">
        <v>0</v>
      </c>
      <c r="G101" s="129">
        <v>0</v>
      </c>
      <c r="H101" s="129">
        <v>0</v>
      </c>
      <c r="I101" s="128" t="s">
        <v>38</v>
      </c>
      <c r="J101" s="128" t="s">
        <v>38</v>
      </c>
      <c r="K101" s="128" t="s">
        <v>38</v>
      </c>
      <c r="L101" s="128" t="s">
        <v>38</v>
      </c>
      <c r="M101" s="128" t="s">
        <v>38</v>
      </c>
      <c r="N101" s="128" t="s">
        <v>38</v>
      </c>
      <c r="Q101" s="122"/>
      <c r="R101" s="123"/>
      <c r="S101" s="123"/>
      <c r="T101" s="123"/>
      <c r="U101" s="124"/>
      <c r="V101" s="123"/>
      <c r="W101" s="123"/>
      <c r="X101" s="124"/>
      <c r="Y101" s="123"/>
      <c r="AA101" s="123"/>
      <c r="AB101" s="123"/>
    </row>
    <row r="102" spans="1:28" x14ac:dyDescent="0.25">
      <c r="A102" s="131" t="s">
        <v>117</v>
      </c>
      <c r="B102" s="132" t="s">
        <v>219</v>
      </c>
      <c r="C102" s="133" t="s">
        <v>37</v>
      </c>
      <c r="D102" s="129">
        <v>0</v>
      </c>
      <c r="E102" s="129">
        <v>0</v>
      </c>
      <c r="F102" s="129">
        <v>0</v>
      </c>
      <c r="G102" s="129">
        <v>0</v>
      </c>
      <c r="H102" s="129">
        <v>0</v>
      </c>
      <c r="I102" s="128" t="s">
        <v>38</v>
      </c>
      <c r="J102" s="128" t="s">
        <v>38</v>
      </c>
      <c r="K102" s="128" t="s">
        <v>38</v>
      </c>
      <c r="L102" s="128" t="s">
        <v>38</v>
      </c>
      <c r="M102" s="128" t="s">
        <v>38</v>
      </c>
      <c r="N102" s="128" t="s">
        <v>38</v>
      </c>
      <c r="Q102" s="122"/>
      <c r="R102" s="123"/>
      <c r="S102" s="123"/>
      <c r="T102" s="123"/>
      <c r="U102" s="124"/>
      <c r="V102" s="123"/>
      <c r="W102" s="123"/>
      <c r="X102" s="124"/>
      <c r="Y102" s="123"/>
      <c r="AA102" s="123"/>
      <c r="AB102" s="123"/>
    </row>
    <row r="103" spans="1:28" x14ac:dyDescent="0.25">
      <c r="A103" s="131" t="s">
        <v>120</v>
      </c>
      <c r="B103" s="132" t="s">
        <v>220</v>
      </c>
      <c r="C103" s="133" t="s">
        <v>37</v>
      </c>
      <c r="D103" s="129">
        <v>0</v>
      </c>
      <c r="E103" s="129">
        <v>0</v>
      </c>
      <c r="F103" s="129">
        <v>0</v>
      </c>
      <c r="G103" s="129">
        <v>0</v>
      </c>
      <c r="H103" s="129">
        <v>0</v>
      </c>
      <c r="I103" s="128" t="s">
        <v>38</v>
      </c>
      <c r="J103" s="128" t="s">
        <v>38</v>
      </c>
      <c r="K103" s="128" t="s">
        <v>38</v>
      </c>
      <c r="L103" s="128" t="s">
        <v>38</v>
      </c>
      <c r="M103" s="128" t="s">
        <v>38</v>
      </c>
      <c r="N103" s="128" t="s">
        <v>38</v>
      </c>
      <c r="Q103" s="122"/>
      <c r="R103" s="123"/>
      <c r="S103" s="123"/>
      <c r="T103" s="123"/>
      <c r="U103" s="124"/>
      <c r="V103" s="123"/>
      <c r="W103" s="123"/>
      <c r="X103" s="124"/>
      <c r="Y103" s="123"/>
      <c r="AA103" s="123"/>
      <c r="AB103" s="123"/>
    </row>
    <row r="104" spans="1:28" x14ac:dyDescent="0.25">
      <c r="A104" s="131" t="s">
        <v>221</v>
      </c>
      <c r="B104" s="132" t="s">
        <v>222</v>
      </c>
      <c r="C104" s="133" t="s">
        <v>37</v>
      </c>
      <c r="D104" s="129">
        <v>0</v>
      </c>
      <c r="E104" s="129">
        <v>0</v>
      </c>
      <c r="F104" s="129">
        <v>0</v>
      </c>
      <c r="G104" s="129">
        <v>0</v>
      </c>
      <c r="H104" s="129">
        <v>0</v>
      </c>
      <c r="I104" s="128" t="s">
        <v>38</v>
      </c>
      <c r="J104" s="128" t="s">
        <v>38</v>
      </c>
      <c r="K104" s="128" t="s">
        <v>38</v>
      </c>
      <c r="L104" s="128" t="s">
        <v>38</v>
      </c>
      <c r="M104" s="128" t="s">
        <v>38</v>
      </c>
      <c r="N104" s="128" t="s">
        <v>38</v>
      </c>
      <c r="Q104" s="122"/>
      <c r="R104" s="123"/>
      <c r="S104" s="123"/>
      <c r="T104" s="123"/>
      <c r="U104" s="124"/>
      <c r="V104" s="123"/>
      <c r="W104" s="123"/>
      <c r="X104" s="124"/>
      <c r="Y104" s="123"/>
      <c r="AA104" s="123"/>
      <c r="AB104" s="123"/>
    </row>
    <row r="105" spans="1:28" x14ac:dyDescent="0.25">
      <c r="A105" s="131" t="s">
        <v>223</v>
      </c>
      <c r="B105" s="132" t="s">
        <v>224</v>
      </c>
      <c r="C105" s="133" t="s">
        <v>37</v>
      </c>
      <c r="D105" s="129">
        <v>0</v>
      </c>
      <c r="E105" s="129">
        <v>0</v>
      </c>
      <c r="F105" s="129">
        <v>0</v>
      </c>
      <c r="G105" s="129">
        <v>0</v>
      </c>
      <c r="H105" s="129">
        <v>0</v>
      </c>
      <c r="I105" s="128" t="s">
        <v>38</v>
      </c>
      <c r="J105" s="128" t="s">
        <v>38</v>
      </c>
      <c r="K105" s="128" t="s">
        <v>38</v>
      </c>
      <c r="L105" s="128" t="s">
        <v>38</v>
      </c>
      <c r="M105" s="128" t="s">
        <v>38</v>
      </c>
      <c r="N105" s="128" t="s">
        <v>38</v>
      </c>
      <c r="Q105" s="122"/>
      <c r="R105" s="123"/>
      <c r="S105" s="123"/>
      <c r="T105" s="123"/>
      <c r="U105" s="124"/>
      <c r="V105" s="123"/>
      <c r="W105" s="123"/>
      <c r="X105" s="124"/>
      <c r="Y105" s="123"/>
      <c r="AA105" s="123"/>
      <c r="AB105" s="123"/>
    </row>
    <row r="106" spans="1:28" x14ac:dyDescent="0.25">
      <c r="A106" s="131" t="s">
        <v>225</v>
      </c>
      <c r="B106" s="132" t="s">
        <v>226</v>
      </c>
      <c r="C106" s="133" t="s">
        <v>37</v>
      </c>
      <c r="D106" s="129">
        <v>0</v>
      </c>
      <c r="E106" s="129">
        <v>0</v>
      </c>
      <c r="F106" s="129">
        <v>0</v>
      </c>
      <c r="G106" s="129">
        <v>0</v>
      </c>
      <c r="H106" s="129">
        <v>0</v>
      </c>
      <c r="I106" s="128" t="s">
        <v>38</v>
      </c>
      <c r="J106" s="128" t="s">
        <v>38</v>
      </c>
      <c r="K106" s="128" t="s">
        <v>38</v>
      </c>
      <c r="L106" s="128" t="s">
        <v>38</v>
      </c>
      <c r="M106" s="128" t="s">
        <v>38</v>
      </c>
      <c r="N106" s="128" t="s">
        <v>38</v>
      </c>
      <c r="Q106" s="122"/>
      <c r="R106" s="123"/>
      <c r="S106" s="123"/>
      <c r="T106" s="123"/>
      <c r="U106" s="124"/>
      <c r="V106" s="123"/>
      <c r="W106" s="123"/>
      <c r="X106" s="124"/>
      <c r="Y106" s="123"/>
      <c r="AA106" s="123"/>
      <c r="AB106" s="123"/>
    </row>
    <row r="107" spans="1:28" x14ac:dyDescent="0.25">
      <c r="A107" s="131" t="s">
        <v>227</v>
      </c>
      <c r="B107" s="132" t="s">
        <v>228</v>
      </c>
      <c r="C107" s="133" t="s">
        <v>37</v>
      </c>
      <c r="D107" s="129">
        <v>0</v>
      </c>
      <c r="E107" s="129">
        <v>0</v>
      </c>
      <c r="F107" s="129">
        <v>0</v>
      </c>
      <c r="G107" s="129">
        <v>0</v>
      </c>
      <c r="H107" s="129">
        <v>0</v>
      </c>
      <c r="I107" s="128" t="s">
        <v>38</v>
      </c>
      <c r="J107" s="128" t="s">
        <v>38</v>
      </c>
      <c r="K107" s="128" t="s">
        <v>38</v>
      </c>
      <c r="L107" s="128" t="s">
        <v>38</v>
      </c>
      <c r="M107" s="128" t="s">
        <v>38</v>
      </c>
      <c r="N107" s="128" t="s">
        <v>38</v>
      </c>
      <c r="Q107" s="122"/>
      <c r="R107" s="123"/>
      <c r="S107" s="123"/>
      <c r="T107" s="123"/>
      <c r="U107" s="124"/>
      <c r="V107" s="123"/>
      <c r="W107" s="123"/>
      <c r="X107" s="124"/>
      <c r="Y107" s="123"/>
      <c r="AA107" s="123"/>
      <c r="AB107" s="123"/>
    </row>
    <row r="108" spans="1:28" x14ac:dyDescent="0.25">
      <c r="A108" s="131" t="s">
        <v>229</v>
      </c>
      <c r="B108" s="132" t="s">
        <v>230</v>
      </c>
      <c r="C108" s="133" t="s">
        <v>37</v>
      </c>
      <c r="D108" s="129">
        <v>0</v>
      </c>
      <c r="E108" s="129">
        <v>0</v>
      </c>
      <c r="F108" s="129">
        <v>0</v>
      </c>
      <c r="G108" s="129">
        <v>0</v>
      </c>
      <c r="H108" s="129">
        <v>0</v>
      </c>
      <c r="I108" s="128" t="s">
        <v>38</v>
      </c>
      <c r="J108" s="128" t="s">
        <v>38</v>
      </c>
      <c r="K108" s="128" t="s">
        <v>38</v>
      </c>
      <c r="L108" s="128" t="s">
        <v>38</v>
      </c>
      <c r="M108" s="128" t="s">
        <v>38</v>
      </c>
      <c r="N108" s="128" t="s">
        <v>38</v>
      </c>
      <c r="Q108" s="122"/>
      <c r="R108" s="123"/>
      <c r="S108" s="123"/>
      <c r="T108" s="123"/>
      <c r="U108" s="124"/>
      <c r="V108" s="123"/>
      <c r="W108" s="123"/>
      <c r="X108" s="124"/>
      <c r="Y108" s="123"/>
      <c r="AA108" s="123"/>
      <c r="AB108" s="123"/>
    </row>
    <row r="109" spans="1:28" ht="31.5" x14ac:dyDescent="0.25">
      <c r="A109" s="131" t="s">
        <v>231</v>
      </c>
      <c r="B109" s="132" t="s">
        <v>232</v>
      </c>
      <c r="C109" s="133" t="s">
        <v>37</v>
      </c>
      <c r="D109" s="129">
        <v>0</v>
      </c>
      <c r="E109" s="129">
        <v>0</v>
      </c>
      <c r="F109" s="129">
        <v>0</v>
      </c>
      <c r="G109" s="129">
        <v>0</v>
      </c>
      <c r="H109" s="129">
        <v>0</v>
      </c>
      <c r="I109" s="128" t="s">
        <v>38</v>
      </c>
      <c r="J109" s="128" t="s">
        <v>38</v>
      </c>
      <c r="K109" s="128" t="s">
        <v>38</v>
      </c>
      <c r="L109" s="128" t="s">
        <v>38</v>
      </c>
      <c r="M109" s="128" t="s">
        <v>38</v>
      </c>
      <c r="N109" s="128" t="s">
        <v>38</v>
      </c>
      <c r="Q109" s="122"/>
      <c r="R109" s="123"/>
      <c r="S109" s="123"/>
      <c r="T109" s="123"/>
      <c r="U109" s="124"/>
      <c r="V109" s="123"/>
      <c r="W109" s="123"/>
      <c r="X109" s="124"/>
      <c r="Y109" s="123"/>
      <c r="AA109" s="123"/>
      <c r="AB109" s="123"/>
    </row>
    <row r="110" spans="1:28" ht="31.5" x14ac:dyDescent="0.25">
      <c r="A110" s="131" t="s">
        <v>233</v>
      </c>
      <c r="B110" s="132" t="s">
        <v>234</v>
      </c>
      <c r="C110" s="133" t="s">
        <v>37</v>
      </c>
      <c r="D110" s="129">
        <v>0</v>
      </c>
      <c r="E110" s="129">
        <v>0</v>
      </c>
      <c r="F110" s="129">
        <v>0</v>
      </c>
      <c r="G110" s="129">
        <v>0</v>
      </c>
      <c r="H110" s="129">
        <v>0</v>
      </c>
      <c r="I110" s="128" t="s">
        <v>38</v>
      </c>
      <c r="J110" s="128" t="s">
        <v>38</v>
      </c>
      <c r="K110" s="128" t="s">
        <v>38</v>
      </c>
      <c r="L110" s="128" t="s">
        <v>38</v>
      </c>
      <c r="M110" s="128" t="s">
        <v>38</v>
      </c>
      <c r="N110" s="128" t="s">
        <v>38</v>
      </c>
      <c r="Q110" s="122"/>
      <c r="R110" s="123"/>
      <c r="S110" s="123"/>
      <c r="T110" s="123"/>
      <c r="U110" s="124"/>
      <c r="V110" s="123"/>
      <c r="W110" s="123"/>
      <c r="X110" s="124"/>
      <c r="Y110" s="123"/>
      <c r="AA110" s="123"/>
      <c r="AB110" s="123"/>
    </row>
    <row r="111" spans="1:28" ht="31.5" x14ac:dyDescent="0.25">
      <c r="A111" s="131" t="s">
        <v>235</v>
      </c>
      <c r="B111" s="132" t="s">
        <v>236</v>
      </c>
      <c r="C111" s="133" t="s">
        <v>37</v>
      </c>
      <c r="D111" s="129">
        <v>0</v>
      </c>
      <c r="E111" s="129">
        <v>0</v>
      </c>
      <c r="F111" s="129">
        <v>0</v>
      </c>
      <c r="G111" s="129">
        <v>0</v>
      </c>
      <c r="H111" s="129">
        <v>0</v>
      </c>
      <c r="I111" s="128" t="s">
        <v>38</v>
      </c>
      <c r="J111" s="128" t="s">
        <v>38</v>
      </c>
      <c r="K111" s="128" t="s">
        <v>38</v>
      </c>
      <c r="L111" s="128" t="s">
        <v>38</v>
      </c>
      <c r="M111" s="128" t="s">
        <v>38</v>
      </c>
      <c r="N111" s="128" t="s">
        <v>38</v>
      </c>
      <c r="Q111" s="122"/>
      <c r="R111" s="123"/>
      <c r="S111" s="123"/>
      <c r="T111" s="123"/>
      <c r="U111" s="124"/>
      <c r="V111" s="123"/>
      <c r="W111" s="123"/>
      <c r="X111" s="124"/>
      <c r="Y111" s="123"/>
      <c r="AA111" s="123"/>
      <c r="AB111" s="123"/>
    </row>
    <row r="112" spans="1:28" ht="31.5" x14ac:dyDescent="0.25">
      <c r="A112" s="131" t="s">
        <v>237</v>
      </c>
      <c r="B112" s="132" t="s">
        <v>238</v>
      </c>
      <c r="C112" s="133" t="s">
        <v>37</v>
      </c>
      <c r="D112" s="129">
        <v>0</v>
      </c>
      <c r="E112" s="129">
        <v>0</v>
      </c>
      <c r="F112" s="129">
        <v>0</v>
      </c>
      <c r="G112" s="129">
        <v>0</v>
      </c>
      <c r="H112" s="129">
        <v>0</v>
      </c>
      <c r="I112" s="128" t="s">
        <v>38</v>
      </c>
      <c r="J112" s="128" t="s">
        <v>38</v>
      </c>
      <c r="K112" s="128" t="s">
        <v>38</v>
      </c>
      <c r="L112" s="128" t="s">
        <v>38</v>
      </c>
      <c r="M112" s="128" t="s">
        <v>38</v>
      </c>
      <c r="N112" s="128" t="s">
        <v>38</v>
      </c>
      <c r="Q112" s="122"/>
      <c r="R112" s="123"/>
      <c r="S112" s="123"/>
      <c r="T112" s="123"/>
      <c r="U112" s="124"/>
      <c r="V112" s="123"/>
      <c r="W112" s="123"/>
      <c r="X112" s="124"/>
      <c r="Y112" s="123"/>
      <c r="AA112" s="123"/>
      <c r="AB112" s="123"/>
    </row>
    <row r="113" spans="1:28" ht="31.5" x14ac:dyDescent="0.25">
      <c r="A113" s="131" t="s">
        <v>239</v>
      </c>
      <c r="B113" s="132" t="s">
        <v>240</v>
      </c>
      <c r="C113" s="133" t="s">
        <v>37</v>
      </c>
      <c r="D113" s="129">
        <v>0</v>
      </c>
      <c r="E113" s="129">
        <v>0</v>
      </c>
      <c r="F113" s="129">
        <v>0</v>
      </c>
      <c r="G113" s="129">
        <v>0</v>
      </c>
      <c r="H113" s="129">
        <v>0</v>
      </c>
      <c r="I113" s="128" t="s">
        <v>38</v>
      </c>
      <c r="J113" s="128" t="s">
        <v>38</v>
      </c>
      <c r="K113" s="128" t="s">
        <v>38</v>
      </c>
      <c r="L113" s="128" t="s">
        <v>38</v>
      </c>
      <c r="M113" s="128" t="s">
        <v>38</v>
      </c>
      <c r="N113" s="128" t="s">
        <v>38</v>
      </c>
      <c r="Q113" s="122"/>
      <c r="R113" s="123"/>
      <c r="S113" s="123"/>
      <c r="T113" s="123"/>
      <c r="U113" s="124"/>
      <c r="V113" s="123"/>
      <c r="W113" s="123"/>
      <c r="X113" s="124"/>
      <c r="Y113" s="123"/>
      <c r="AA113" s="123"/>
      <c r="AB113" s="123"/>
    </row>
    <row r="114" spans="1:28" x14ac:dyDescent="0.25">
      <c r="A114" s="131" t="s">
        <v>241</v>
      </c>
      <c r="B114" s="132" t="s">
        <v>242</v>
      </c>
      <c r="C114" s="133" t="s">
        <v>37</v>
      </c>
      <c r="D114" s="129">
        <v>0</v>
      </c>
      <c r="E114" s="129">
        <v>0</v>
      </c>
      <c r="F114" s="129">
        <v>0</v>
      </c>
      <c r="G114" s="129">
        <v>0</v>
      </c>
      <c r="H114" s="129">
        <v>0</v>
      </c>
      <c r="I114" s="128" t="s">
        <v>38</v>
      </c>
      <c r="J114" s="128" t="s">
        <v>38</v>
      </c>
      <c r="K114" s="128" t="s">
        <v>38</v>
      </c>
      <c r="L114" s="128" t="s">
        <v>38</v>
      </c>
      <c r="M114" s="128" t="s">
        <v>38</v>
      </c>
      <c r="N114" s="128" t="s">
        <v>38</v>
      </c>
      <c r="Q114" s="122"/>
      <c r="R114" s="123"/>
      <c r="S114" s="123"/>
      <c r="T114" s="123"/>
      <c r="U114" s="124"/>
      <c r="V114" s="123"/>
      <c r="W114" s="123"/>
      <c r="X114" s="124"/>
      <c r="Y114" s="123"/>
      <c r="AA114" s="123"/>
      <c r="AB114" s="123"/>
    </row>
    <row r="115" spans="1:28" ht="31.5" x14ac:dyDescent="0.25">
      <c r="A115" s="131" t="s">
        <v>243</v>
      </c>
      <c r="B115" s="132" t="s">
        <v>244</v>
      </c>
      <c r="C115" s="133" t="s">
        <v>37</v>
      </c>
      <c r="D115" s="129">
        <v>0</v>
      </c>
      <c r="E115" s="129">
        <v>0</v>
      </c>
      <c r="F115" s="129">
        <v>0</v>
      </c>
      <c r="G115" s="129">
        <v>0</v>
      </c>
      <c r="H115" s="129">
        <v>0</v>
      </c>
      <c r="I115" s="128" t="s">
        <v>38</v>
      </c>
      <c r="J115" s="128" t="s">
        <v>38</v>
      </c>
      <c r="K115" s="128" t="s">
        <v>38</v>
      </c>
      <c r="L115" s="128" t="s">
        <v>38</v>
      </c>
      <c r="M115" s="128" t="s">
        <v>38</v>
      </c>
      <c r="N115" s="128" t="s">
        <v>38</v>
      </c>
      <c r="Q115" s="122"/>
      <c r="R115" s="123"/>
      <c r="S115" s="123"/>
      <c r="T115" s="123"/>
      <c r="U115" s="124"/>
      <c r="V115" s="123"/>
      <c r="W115" s="123"/>
      <c r="X115" s="124"/>
      <c r="Y115" s="123"/>
      <c r="AA115" s="123"/>
      <c r="AB115" s="123"/>
    </row>
    <row r="116" spans="1:28" ht="31.5" x14ac:dyDescent="0.25">
      <c r="A116" s="131" t="s">
        <v>245</v>
      </c>
      <c r="B116" s="132" t="s">
        <v>246</v>
      </c>
      <c r="C116" s="133" t="s">
        <v>37</v>
      </c>
      <c r="D116" s="140">
        <v>0</v>
      </c>
      <c r="E116" s="140">
        <v>0</v>
      </c>
      <c r="F116" s="140">
        <v>0</v>
      </c>
      <c r="G116" s="140">
        <v>0</v>
      </c>
      <c r="H116" s="140">
        <v>0</v>
      </c>
      <c r="I116" s="128" t="s">
        <v>38</v>
      </c>
      <c r="J116" s="128" t="s">
        <v>38</v>
      </c>
      <c r="K116" s="128" t="s">
        <v>38</v>
      </c>
      <c r="L116" s="128" t="s">
        <v>38</v>
      </c>
      <c r="M116" s="128" t="s">
        <v>38</v>
      </c>
      <c r="N116" s="128" t="s">
        <v>38</v>
      </c>
      <c r="Q116" s="122"/>
      <c r="R116" s="123"/>
      <c r="S116" s="123"/>
      <c r="T116" s="123"/>
      <c r="U116" s="124"/>
      <c r="V116" s="123"/>
      <c r="W116" s="123"/>
      <c r="X116" s="124"/>
      <c r="Y116" s="123"/>
      <c r="AA116" s="123"/>
      <c r="AB116" s="123"/>
    </row>
    <row r="117" spans="1:28" ht="31.5" x14ac:dyDescent="0.25">
      <c r="A117" s="131" t="s">
        <v>247</v>
      </c>
      <c r="B117" s="132" t="s">
        <v>248</v>
      </c>
      <c r="C117" s="133" t="s">
        <v>37</v>
      </c>
      <c r="D117" s="129">
        <v>0</v>
      </c>
      <c r="E117" s="129">
        <v>0</v>
      </c>
      <c r="F117" s="129">
        <v>0</v>
      </c>
      <c r="G117" s="129">
        <v>0</v>
      </c>
      <c r="H117" s="129">
        <v>0</v>
      </c>
      <c r="I117" s="128" t="s">
        <v>38</v>
      </c>
      <c r="J117" s="128" t="s">
        <v>38</v>
      </c>
      <c r="K117" s="128" t="s">
        <v>38</v>
      </c>
      <c r="L117" s="128" t="s">
        <v>38</v>
      </c>
      <c r="M117" s="128" t="s">
        <v>38</v>
      </c>
      <c r="N117" s="128" t="s">
        <v>38</v>
      </c>
      <c r="Q117" s="122"/>
      <c r="R117" s="123"/>
      <c r="S117" s="123"/>
      <c r="T117" s="123"/>
      <c r="U117" s="124"/>
      <c r="V117" s="123"/>
      <c r="W117" s="123"/>
      <c r="X117" s="124"/>
      <c r="Y117" s="123"/>
      <c r="AA117" s="123"/>
      <c r="AB117" s="123"/>
    </row>
    <row r="118" spans="1:28" ht="31.5" x14ac:dyDescent="0.25">
      <c r="A118" s="131" t="s">
        <v>249</v>
      </c>
      <c r="B118" s="132" t="s">
        <v>250</v>
      </c>
      <c r="C118" s="133" t="s">
        <v>37</v>
      </c>
      <c r="D118" s="129">
        <v>0</v>
      </c>
      <c r="E118" s="129">
        <v>0</v>
      </c>
      <c r="F118" s="129">
        <v>0</v>
      </c>
      <c r="G118" s="129">
        <v>0</v>
      </c>
      <c r="H118" s="129">
        <v>0</v>
      </c>
      <c r="I118" s="128" t="s">
        <v>38</v>
      </c>
      <c r="J118" s="128" t="s">
        <v>38</v>
      </c>
      <c r="K118" s="128" t="s">
        <v>38</v>
      </c>
      <c r="L118" s="128" t="s">
        <v>38</v>
      </c>
      <c r="M118" s="128" t="s">
        <v>38</v>
      </c>
      <c r="N118" s="128" t="s">
        <v>38</v>
      </c>
      <c r="Q118" s="122"/>
      <c r="R118" s="123"/>
      <c r="S118" s="123"/>
      <c r="T118" s="123"/>
      <c r="U118" s="124"/>
      <c r="V118" s="123"/>
      <c r="W118" s="123"/>
      <c r="X118" s="124"/>
      <c r="Y118" s="123"/>
      <c r="AA118" s="123"/>
      <c r="AB118" s="123"/>
    </row>
    <row r="119" spans="1:28" x14ac:dyDescent="0.25">
      <c r="A119" s="131" t="s">
        <v>254</v>
      </c>
      <c r="B119" s="132" t="s">
        <v>255</v>
      </c>
      <c r="C119" s="133" t="s">
        <v>37</v>
      </c>
      <c r="D119" s="129">
        <v>0</v>
      </c>
      <c r="E119" s="129">
        <v>0</v>
      </c>
      <c r="F119" s="129">
        <v>0</v>
      </c>
      <c r="G119" s="129">
        <v>0</v>
      </c>
      <c r="H119" s="129">
        <v>0</v>
      </c>
      <c r="I119" s="128" t="s">
        <v>38</v>
      </c>
      <c r="J119" s="128" t="s">
        <v>38</v>
      </c>
      <c r="K119" s="128" t="s">
        <v>38</v>
      </c>
      <c r="L119" s="128" t="s">
        <v>38</v>
      </c>
      <c r="M119" s="128" t="s">
        <v>38</v>
      </c>
      <c r="N119" s="128" t="s">
        <v>38</v>
      </c>
      <c r="Q119" s="122"/>
      <c r="R119" s="123"/>
      <c r="S119" s="123"/>
      <c r="T119" s="123"/>
      <c r="U119" s="124"/>
      <c r="V119" s="123"/>
      <c r="W119" s="123"/>
      <c r="X119" s="124"/>
      <c r="Y119" s="123"/>
      <c r="AA119" s="123"/>
      <c r="AB119" s="123"/>
    </row>
    <row r="120" spans="1:28" ht="31.5" x14ac:dyDescent="0.25">
      <c r="A120" s="131" t="s">
        <v>256</v>
      </c>
      <c r="B120" s="132" t="s">
        <v>75</v>
      </c>
      <c r="C120" s="133" t="s">
        <v>37</v>
      </c>
      <c r="D120" s="129">
        <v>0</v>
      </c>
      <c r="E120" s="129">
        <v>0</v>
      </c>
      <c r="F120" s="129">
        <v>0</v>
      </c>
      <c r="G120" s="129">
        <v>0</v>
      </c>
      <c r="H120" s="129">
        <v>0</v>
      </c>
      <c r="I120" s="121">
        <v>0</v>
      </c>
      <c r="J120" s="121">
        <v>0</v>
      </c>
      <c r="K120" s="121">
        <v>0</v>
      </c>
      <c r="L120" s="121">
        <v>0</v>
      </c>
      <c r="M120" s="121">
        <v>0</v>
      </c>
      <c r="N120" s="121">
        <v>0</v>
      </c>
      <c r="Q120" s="122"/>
      <c r="R120" s="123"/>
      <c r="S120" s="123"/>
      <c r="T120" s="123"/>
      <c r="U120" s="124"/>
      <c r="V120" s="123"/>
      <c r="W120" s="123"/>
      <c r="X120" s="124"/>
      <c r="Y120" s="123"/>
      <c r="AA120" s="123"/>
      <c r="AB120" s="123"/>
    </row>
    <row r="121" spans="1:28" x14ac:dyDescent="0.25">
      <c r="A121" s="12" t="s">
        <v>257</v>
      </c>
      <c r="B121" s="141" t="s">
        <v>258</v>
      </c>
      <c r="C121" s="14" t="s">
        <v>37</v>
      </c>
      <c r="D121" s="129">
        <f t="shared" ref="D121:N121" si="14">+SUM(D122,D126,D129)</f>
        <v>0</v>
      </c>
      <c r="E121" s="129">
        <f t="shared" si="14"/>
        <v>0</v>
      </c>
      <c r="F121" s="129">
        <f t="shared" si="14"/>
        <v>0</v>
      </c>
      <c r="G121" s="129">
        <f t="shared" si="14"/>
        <v>0</v>
      </c>
      <c r="H121" s="129">
        <f t="shared" si="14"/>
        <v>0</v>
      </c>
      <c r="I121" s="129">
        <f t="shared" si="14"/>
        <v>0</v>
      </c>
      <c r="J121" s="129">
        <f t="shared" si="14"/>
        <v>0</v>
      </c>
      <c r="K121" s="129">
        <f t="shared" si="14"/>
        <v>0</v>
      </c>
      <c r="L121" s="129">
        <f t="shared" si="14"/>
        <v>0</v>
      </c>
      <c r="M121" s="129">
        <f t="shared" si="14"/>
        <v>2.8140000000000001</v>
      </c>
      <c r="N121" s="129">
        <f t="shared" si="14"/>
        <v>0</v>
      </c>
      <c r="O121" s="92">
        <f>+SUM(I121:N121)/2</f>
        <v>1.407</v>
      </c>
      <c r="Q121" s="122"/>
      <c r="R121" s="123"/>
      <c r="S121" s="123"/>
      <c r="T121" s="123"/>
      <c r="U121" s="124"/>
      <c r="V121" s="123"/>
      <c r="W121" s="123"/>
      <c r="X121" s="124"/>
      <c r="Y121" s="123"/>
      <c r="AA121" s="123"/>
      <c r="AB121" s="123"/>
    </row>
    <row r="122" spans="1:28" x14ac:dyDescent="0.25">
      <c r="A122" s="14" t="s">
        <v>259</v>
      </c>
      <c r="B122" s="25" t="s">
        <v>260</v>
      </c>
      <c r="C122" s="71"/>
      <c r="D122" s="208">
        <f t="shared" ref="D122:N122" si="15">+SUM(D123:D125)</f>
        <v>0</v>
      </c>
      <c r="E122" s="208">
        <f t="shared" si="15"/>
        <v>0</v>
      </c>
      <c r="F122" s="208">
        <f t="shared" si="15"/>
        <v>0</v>
      </c>
      <c r="G122" s="208">
        <f t="shared" si="15"/>
        <v>0</v>
      </c>
      <c r="H122" s="208">
        <f t="shared" si="15"/>
        <v>0</v>
      </c>
      <c r="I122" s="208">
        <f t="shared" si="15"/>
        <v>0</v>
      </c>
      <c r="J122" s="208">
        <f t="shared" si="15"/>
        <v>0</v>
      </c>
      <c r="K122" s="208">
        <f t="shared" si="15"/>
        <v>0</v>
      </c>
      <c r="L122" s="208">
        <f t="shared" si="15"/>
        <v>0</v>
      </c>
      <c r="M122" s="208">
        <f t="shared" si="15"/>
        <v>0</v>
      </c>
      <c r="N122" s="208">
        <f t="shared" si="15"/>
        <v>0</v>
      </c>
      <c r="O122" s="92">
        <f>+SUM(I122:N122)/2</f>
        <v>0</v>
      </c>
      <c r="Q122" s="122"/>
      <c r="R122" s="123"/>
      <c r="S122" s="123"/>
      <c r="T122" s="123"/>
      <c r="U122" s="124"/>
      <c r="V122" s="123"/>
      <c r="W122" s="123"/>
      <c r="X122" s="124"/>
      <c r="Y122" s="123"/>
      <c r="AA122" s="123"/>
      <c r="AB122" s="123"/>
    </row>
    <row r="123" spans="1:28" x14ac:dyDescent="0.25">
      <c r="A123" s="191" t="s">
        <v>705</v>
      </c>
      <c r="B123" s="195" t="s">
        <v>706</v>
      </c>
      <c r="C123" s="193" t="s">
        <v>707</v>
      </c>
      <c r="D123" s="130">
        <v>0</v>
      </c>
      <c r="E123" s="130">
        <v>0</v>
      </c>
      <c r="F123" s="130">
        <v>0</v>
      </c>
      <c r="G123" s="130">
        <v>0</v>
      </c>
      <c r="H123" s="130">
        <v>0</v>
      </c>
      <c r="I123" s="130">
        <v>0</v>
      </c>
      <c r="J123" s="130">
        <v>0</v>
      </c>
      <c r="K123" s="130">
        <v>0</v>
      </c>
      <c r="L123" s="130">
        <v>0</v>
      </c>
      <c r="M123" s="130">
        <v>0</v>
      </c>
      <c r="N123" s="130">
        <v>0</v>
      </c>
      <c r="P123" s="142"/>
      <c r="Q123" s="143"/>
      <c r="R123" s="123"/>
      <c r="S123" s="123"/>
      <c r="T123" s="123"/>
      <c r="U123" s="124"/>
      <c r="V123" s="123"/>
      <c r="W123" s="123"/>
      <c r="X123" s="124"/>
      <c r="Y123" s="123"/>
      <c r="AA123" s="123"/>
      <c r="AB123" s="123"/>
    </row>
    <row r="124" spans="1:28" x14ac:dyDescent="0.25">
      <c r="A124" s="191" t="s">
        <v>708</v>
      </c>
      <c r="B124" s="196" t="s">
        <v>709</v>
      </c>
      <c r="C124" s="198" t="s">
        <v>710</v>
      </c>
      <c r="D124" s="130">
        <v>0</v>
      </c>
      <c r="E124" s="130">
        <v>0</v>
      </c>
      <c r="F124" s="130">
        <v>0</v>
      </c>
      <c r="G124" s="130">
        <v>0</v>
      </c>
      <c r="H124" s="130">
        <v>0</v>
      </c>
      <c r="I124" s="130">
        <v>0</v>
      </c>
      <c r="J124" s="130">
        <v>0</v>
      </c>
      <c r="K124" s="130">
        <v>0</v>
      </c>
      <c r="L124" s="130">
        <v>0</v>
      </c>
      <c r="M124" s="130">
        <v>0</v>
      </c>
      <c r="N124" s="130">
        <v>0</v>
      </c>
      <c r="O124" s="92">
        <f>+SUM(I124:N124)/2</f>
        <v>0</v>
      </c>
      <c r="Q124" s="122"/>
      <c r="R124" s="123"/>
      <c r="S124" s="123"/>
      <c r="T124" s="123"/>
      <c r="U124" s="124"/>
      <c r="V124" s="123"/>
      <c r="W124" s="123"/>
      <c r="X124" s="124"/>
      <c r="Y124" s="123"/>
      <c r="AA124" s="123"/>
      <c r="AB124" s="123"/>
    </row>
    <row r="125" spans="1:28" x14ac:dyDescent="0.25">
      <c r="A125" s="191" t="s">
        <v>711</v>
      </c>
      <c r="B125" s="197" t="s">
        <v>712</v>
      </c>
      <c r="C125" s="182" t="s">
        <v>713</v>
      </c>
      <c r="D125" s="130">
        <v>0</v>
      </c>
      <c r="E125" s="130">
        <v>0</v>
      </c>
      <c r="F125" s="130">
        <v>0</v>
      </c>
      <c r="G125" s="130">
        <v>0</v>
      </c>
      <c r="H125" s="130">
        <v>0</v>
      </c>
      <c r="I125" s="130">
        <v>0</v>
      </c>
      <c r="J125" s="130">
        <v>0</v>
      </c>
      <c r="K125" s="130">
        <v>0</v>
      </c>
      <c r="L125" s="130">
        <v>0</v>
      </c>
      <c r="M125" s="130">
        <v>0</v>
      </c>
      <c r="N125" s="130">
        <v>0</v>
      </c>
      <c r="Q125" s="122"/>
      <c r="R125" s="123"/>
      <c r="S125" s="123"/>
      <c r="T125" s="123"/>
      <c r="U125" s="124"/>
      <c r="V125" s="123"/>
      <c r="W125" s="123"/>
      <c r="X125" s="124"/>
      <c r="Y125" s="123"/>
      <c r="AA125" s="123"/>
      <c r="AB125" s="123"/>
    </row>
    <row r="126" spans="1:28" x14ac:dyDescent="0.25">
      <c r="A126" s="14" t="s">
        <v>261</v>
      </c>
      <c r="B126" s="25" t="s">
        <v>262</v>
      </c>
      <c r="C126" s="91" t="s">
        <v>38</v>
      </c>
      <c r="D126" s="91">
        <f t="shared" ref="D126:N126" si="16">+SUM(D127)</f>
        <v>0</v>
      </c>
      <c r="E126" s="91">
        <f t="shared" si="16"/>
        <v>0</v>
      </c>
      <c r="F126" s="91">
        <f t="shared" si="16"/>
        <v>0</v>
      </c>
      <c r="G126" s="91">
        <f t="shared" si="16"/>
        <v>0</v>
      </c>
      <c r="H126" s="91">
        <f t="shared" si="16"/>
        <v>0</v>
      </c>
      <c r="I126" s="91">
        <f t="shared" si="16"/>
        <v>0</v>
      </c>
      <c r="J126" s="91">
        <f t="shared" si="16"/>
        <v>0</v>
      </c>
      <c r="K126" s="91">
        <f t="shared" si="16"/>
        <v>0</v>
      </c>
      <c r="L126" s="91">
        <f t="shared" si="16"/>
        <v>0</v>
      </c>
      <c r="M126" s="91">
        <f t="shared" si="16"/>
        <v>0</v>
      </c>
      <c r="N126" s="91">
        <f t="shared" si="16"/>
        <v>0</v>
      </c>
      <c r="Q126" s="122"/>
      <c r="R126" s="123"/>
      <c r="S126" s="123"/>
      <c r="T126" s="123"/>
      <c r="U126" s="124"/>
      <c r="V126" s="123"/>
      <c r="W126" s="123"/>
      <c r="X126" s="124"/>
      <c r="Y126" s="123"/>
      <c r="AA126" s="123"/>
      <c r="AB126" s="123"/>
    </row>
    <row r="127" spans="1:28" x14ac:dyDescent="0.25">
      <c r="A127" s="21" t="s">
        <v>474</v>
      </c>
      <c r="B127" s="194" t="s">
        <v>714</v>
      </c>
      <c r="C127" s="82" t="s">
        <v>265</v>
      </c>
      <c r="D127" s="128" t="s">
        <v>38</v>
      </c>
      <c r="E127" s="128" t="s">
        <v>38</v>
      </c>
      <c r="F127" s="128" t="s">
        <v>38</v>
      </c>
      <c r="G127" s="128" t="s">
        <v>38</v>
      </c>
      <c r="H127" s="128" t="s">
        <v>38</v>
      </c>
      <c r="I127" s="128" t="s">
        <v>38</v>
      </c>
      <c r="J127" s="128" t="s">
        <v>38</v>
      </c>
      <c r="K127" s="128" t="s">
        <v>38</v>
      </c>
      <c r="L127" s="128" t="s">
        <v>38</v>
      </c>
      <c r="M127" s="128" t="s">
        <v>38</v>
      </c>
      <c r="N127" s="128" t="s">
        <v>38</v>
      </c>
      <c r="P127" s="142"/>
      <c r="Q127" s="143"/>
      <c r="R127" s="123"/>
      <c r="S127" s="123"/>
      <c r="T127" s="123"/>
      <c r="U127" s="124"/>
      <c r="V127" s="123"/>
      <c r="W127" s="123"/>
      <c r="X127" s="124"/>
      <c r="Y127" s="123"/>
      <c r="AA127" s="123"/>
      <c r="AB127" s="123"/>
    </row>
    <row r="128" spans="1:28" x14ac:dyDescent="0.25">
      <c r="A128" s="14" t="s">
        <v>266</v>
      </c>
      <c r="B128" s="25" t="s">
        <v>267</v>
      </c>
      <c r="C128" s="144" t="s">
        <v>38</v>
      </c>
      <c r="D128" s="130">
        <v>0</v>
      </c>
      <c r="E128" s="130">
        <v>0</v>
      </c>
      <c r="F128" s="130">
        <v>0</v>
      </c>
      <c r="G128" s="130">
        <v>0</v>
      </c>
      <c r="H128" s="130">
        <v>0</v>
      </c>
      <c r="I128" s="130">
        <v>0</v>
      </c>
      <c r="J128" s="130">
        <v>0</v>
      </c>
      <c r="K128" s="130">
        <v>0</v>
      </c>
      <c r="L128" s="130">
        <v>0</v>
      </c>
      <c r="M128" s="130">
        <v>0</v>
      </c>
      <c r="N128" s="130">
        <v>0</v>
      </c>
      <c r="O128" s="92">
        <f>+SUM(I128:N128)/2</f>
        <v>0</v>
      </c>
      <c r="Q128" s="122"/>
      <c r="R128" s="123"/>
      <c r="S128" s="123"/>
      <c r="T128" s="123"/>
      <c r="U128" s="124"/>
      <c r="V128" s="123"/>
      <c r="W128" s="123"/>
      <c r="X128" s="124"/>
      <c r="Y128" s="123"/>
      <c r="AA128" s="123"/>
      <c r="AB128" s="123"/>
    </row>
    <row r="129" spans="1:28" x14ac:dyDescent="0.25">
      <c r="A129" s="21" t="s">
        <v>268</v>
      </c>
      <c r="B129" s="25" t="s">
        <v>269</v>
      </c>
      <c r="C129" s="144" t="s">
        <v>38</v>
      </c>
      <c r="D129" s="130">
        <f>+SUM(D130:D140)</f>
        <v>0</v>
      </c>
      <c r="E129" s="130">
        <f t="shared" ref="E129:N129" si="17">+SUM(E130:E140)</f>
        <v>0</v>
      </c>
      <c r="F129" s="130">
        <f t="shared" si="17"/>
        <v>0</v>
      </c>
      <c r="G129" s="130">
        <f t="shared" si="17"/>
        <v>0</v>
      </c>
      <c r="H129" s="130">
        <f t="shared" si="17"/>
        <v>0</v>
      </c>
      <c r="I129" s="130">
        <f t="shared" si="17"/>
        <v>0</v>
      </c>
      <c r="J129" s="130">
        <f t="shared" si="17"/>
        <v>0</v>
      </c>
      <c r="K129" s="130">
        <f t="shared" si="17"/>
        <v>0</v>
      </c>
      <c r="L129" s="130">
        <f t="shared" si="17"/>
        <v>0</v>
      </c>
      <c r="M129" s="130">
        <f t="shared" si="17"/>
        <v>2.8140000000000001</v>
      </c>
      <c r="N129" s="130">
        <f t="shared" si="17"/>
        <v>0</v>
      </c>
      <c r="O129" s="92">
        <f>+SUM(I129:N129)/2</f>
        <v>1.407</v>
      </c>
      <c r="P129" s="142"/>
      <c r="Q129" s="143"/>
      <c r="R129" s="123"/>
      <c r="S129" s="123"/>
      <c r="T129" s="123"/>
      <c r="U129" s="124"/>
      <c r="V129" s="123"/>
      <c r="W129" s="123"/>
      <c r="X129" s="124"/>
      <c r="Y129" s="123"/>
      <c r="AA129" s="123"/>
      <c r="AB129" s="123"/>
    </row>
    <row r="130" spans="1:28" ht="47.25" x14ac:dyDescent="0.25">
      <c r="A130" s="21" t="s">
        <v>270</v>
      </c>
      <c r="B130" s="26" t="s">
        <v>271</v>
      </c>
      <c r="C130" s="82" t="s">
        <v>272</v>
      </c>
      <c r="D130" s="130">
        <v>0</v>
      </c>
      <c r="E130" s="130">
        <v>0</v>
      </c>
      <c r="F130" s="130">
        <v>0</v>
      </c>
      <c r="G130" s="130">
        <v>0</v>
      </c>
      <c r="H130" s="130">
        <v>0</v>
      </c>
      <c r="I130" s="130">
        <v>0</v>
      </c>
      <c r="J130" s="130">
        <v>0</v>
      </c>
      <c r="K130" s="130">
        <v>0</v>
      </c>
      <c r="L130" s="130">
        <v>0</v>
      </c>
      <c r="M130" s="130">
        <v>0</v>
      </c>
      <c r="N130" s="130">
        <v>0</v>
      </c>
      <c r="O130" s="92">
        <f>+SUM(I130:N130)/2</f>
        <v>0</v>
      </c>
      <c r="P130" s="142"/>
      <c r="Q130" s="143"/>
      <c r="R130" s="123"/>
      <c r="S130" s="123"/>
      <c r="T130" s="123"/>
      <c r="U130" s="124"/>
      <c r="V130" s="123"/>
      <c r="W130" s="123"/>
      <c r="X130" s="124"/>
      <c r="Y130" s="123"/>
      <c r="AA130" s="123"/>
      <c r="AB130" s="123"/>
    </row>
    <row r="131" spans="1:28" x14ac:dyDescent="0.25">
      <c r="A131" s="21" t="s">
        <v>273</v>
      </c>
      <c r="B131" s="26" t="s">
        <v>274</v>
      </c>
      <c r="C131" s="82" t="s">
        <v>275</v>
      </c>
      <c r="D131" s="130">
        <v>0</v>
      </c>
      <c r="E131" s="130">
        <v>0</v>
      </c>
      <c r="F131" s="130">
        <v>0</v>
      </c>
      <c r="G131" s="130">
        <v>0</v>
      </c>
      <c r="H131" s="130">
        <v>0</v>
      </c>
      <c r="I131" s="130">
        <v>0</v>
      </c>
      <c r="J131" s="130">
        <v>0</v>
      </c>
      <c r="K131" s="130">
        <v>0</v>
      </c>
      <c r="L131" s="130">
        <v>0</v>
      </c>
      <c r="M131" s="200">
        <v>2.8140000000000001</v>
      </c>
      <c r="N131" s="130">
        <v>0</v>
      </c>
      <c r="P131" s="142"/>
      <c r="Q131" s="143"/>
      <c r="R131" s="123"/>
      <c r="S131" s="123"/>
      <c r="T131" s="123"/>
      <c r="U131" s="124"/>
      <c r="V131" s="123"/>
      <c r="W131" s="123"/>
      <c r="X131" s="124"/>
      <c r="Y131" s="123"/>
      <c r="AA131" s="123"/>
      <c r="AB131" s="123"/>
    </row>
    <row r="132" spans="1:28" x14ac:dyDescent="0.25">
      <c r="A132" s="21" t="s">
        <v>715</v>
      </c>
      <c r="B132" s="26" t="s">
        <v>716</v>
      </c>
      <c r="C132" s="82" t="s">
        <v>717</v>
      </c>
      <c r="D132" s="130">
        <v>0</v>
      </c>
      <c r="E132" s="130">
        <v>0</v>
      </c>
      <c r="F132" s="130">
        <v>0</v>
      </c>
      <c r="G132" s="130">
        <v>0</v>
      </c>
      <c r="H132" s="130">
        <v>0</v>
      </c>
      <c r="I132" s="130">
        <v>0</v>
      </c>
      <c r="J132" s="130">
        <v>0</v>
      </c>
      <c r="K132" s="130">
        <v>0</v>
      </c>
      <c r="L132" s="130">
        <v>0</v>
      </c>
      <c r="M132" s="130">
        <v>0</v>
      </c>
      <c r="N132" s="130">
        <v>0</v>
      </c>
      <c r="P132" s="142"/>
      <c r="Q132" s="143"/>
      <c r="R132" s="123"/>
      <c r="S132" s="123"/>
      <c r="T132" s="123"/>
      <c r="U132" s="124"/>
      <c r="V132" s="123"/>
      <c r="W132" s="123"/>
      <c r="X132" s="124"/>
      <c r="Y132" s="123"/>
      <c r="AA132" s="123"/>
      <c r="AB132" s="123"/>
    </row>
    <row r="133" spans="1:28" x14ac:dyDescent="0.25">
      <c r="A133" s="21" t="s">
        <v>718</v>
      </c>
      <c r="B133" s="26" t="s">
        <v>719</v>
      </c>
      <c r="C133" s="82" t="s">
        <v>720</v>
      </c>
      <c r="D133" s="130">
        <v>0</v>
      </c>
      <c r="E133" s="130">
        <v>0</v>
      </c>
      <c r="F133" s="130">
        <v>0</v>
      </c>
      <c r="G133" s="130">
        <v>0</v>
      </c>
      <c r="H133" s="130">
        <v>0</v>
      </c>
      <c r="I133" s="130">
        <v>0</v>
      </c>
      <c r="J133" s="130">
        <v>0</v>
      </c>
      <c r="K133" s="130">
        <v>0</v>
      </c>
      <c r="L133" s="130">
        <v>0</v>
      </c>
      <c r="M133" s="130">
        <v>0</v>
      </c>
      <c r="N133" s="130">
        <v>0</v>
      </c>
      <c r="P133" s="142"/>
      <c r="Q133" s="143"/>
      <c r="R133" s="123"/>
      <c r="S133" s="123"/>
      <c r="T133" s="123"/>
      <c r="U133" s="124"/>
      <c r="V133" s="123"/>
      <c r="W133" s="123"/>
      <c r="X133" s="124"/>
      <c r="Y133" s="123"/>
      <c r="AA133" s="123"/>
      <c r="AB133" s="123"/>
    </row>
    <row r="134" spans="1:28" x14ac:dyDescent="0.25">
      <c r="A134" s="21" t="s">
        <v>721</v>
      </c>
      <c r="B134" s="26" t="s">
        <v>722</v>
      </c>
      <c r="C134" s="82" t="s">
        <v>723</v>
      </c>
      <c r="D134" s="130">
        <v>0</v>
      </c>
      <c r="E134" s="130">
        <v>0</v>
      </c>
      <c r="F134" s="130">
        <v>0</v>
      </c>
      <c r="G134" s="130">
        <v>0</v>
      </c>
      <c r="H134" s="130">
        <v>0</v>
      </c>
      <c r="I134" s="130">
        <v>0</v>
      </c>
      <c r="J134" s="130">
        <v>0</v>
      </c>
      <c r="K134" s="130">
        <v>0</v>
      </c>
      <c r="L134" s="130">
        <v>0</v>
      </c>
      <c r="M134" s="130">
        <v>0</v>
      </c>
      <c r="N134" s="130">
        <v>0</v>
      </c>
      <c r="P134" s="142"/>
      <c r="Q134" s="143"/>
      <c r="R134" s="123"/>
      <c r="S134" s="123"/>
      <c r="T134" s="123"/>
      <c r="U134" s="124"/>
      <c r="V134" s="123"/>
      <c r="W134" s="123"/>
      <c r="X134" s="124"/>
      <c r="Y134" s="123"/>
      <c r="AA134" s="123"/>
      <c r="AB134" s="123"/>
    </row>
    <row r="135" spans="1:28" x14ac:dyDescent="0.25">
      <c r="A135" s="21" t="s">
        <v>724</v>
      </c>
      <c r="B135" s="26" t="s">
        <v>725</v>
      </c>
      <c r="C135" s="82" t="s">
        <v>726</v>
      </c>
      <c r="D135" s="130">
        <v>0</v>
      </c>
      <c r="E135" s="130">
        <v>0</v>
      </c>
      <c r="F135" s="130">
        <v>0</v>
      </c>
      <c r="G135" s="130">
        <v>0</v>
      </c>
      <c r="H135" s="130">
        <v>0</v>
      </c>
      <c r="I135" s="130">
        <v>0</v>
      </c>
      <c r="J135" s="130">
        <v>0</v>
      </c>
      <c r="K135" s="130">
        <v>0</v>
      </c>
      <c r="L135" s="130">
        <v>0</v>
      </c>
      <c r="M135" s="130">
        <v>0</v>
      </c>
      <c r="N135" s="130">
        <v>0</v>
      </c>
      <c r="P135" s="142"/>
      <c r="Q135" s="143"/>
      <c r="R135" s="123"/>
      <c r="S135" s="123"/>
      <c r="T135" s="123"/>
      <c r="U135" s="124"/>
      <c r="V135" s="123"/>
      <c r="W135" s="123"/>
      <c r="X135" s="124"/>
      <c r="Y135" s="123"/>
      <c r="AA135" s="123"/>
      <c r="AB135" s="123"/>
    </row>
    <row r="136" spans="1:28" x14ac:dyDescent="0.25">
      <c r="A136" s="21" t="s">
        <v>727</v>
      </c>
      <c r="B136" s="26" t="s">
        <v>728</v>
      </c>
      <c r="C136" s="82" t="s">
        <v>729</v>
      </c>
      <c r="D136" s="130">
        <v>0</v>
      </c>
      <c r="E136" s="130">
        <v>0</v>
      </c>
      <c r="F136" s="130">
        <v>0</v>
      </c>
      <c r="G136" s="130">
        <v>0</v>
      </c>
      <c r="H136" s="130">
        <v>0</v>
      </c>
      <c r="I136" s="130">
        <v>0</v>
      </c>
      <c r="J136" s="130">
        <v>0</v>
      </c>
      <c r="K136" s="130">
        <v>0</v>
      </c>
      <c r="L136" s="130">
        <v>0</v>
      </c>
      <c r="M136" s="130">
        <v>0</v>
      </c>
      <c r="N136" s="130">
        <v>0</v>
      </c>
      <c r="P136" s="142"/>
      <c r="Q136" s="143"/>
      <c r="R136" s="123"/>
      <c r="S136" s="123"/>
      <c r="T136" s="123"/>
      <c r="U136" s="124"/>
      <c r="V136" s="123"/>
      <c r="W136" s="123"/>
      <c r="X136" s="124"/>
      <c r="Y136" s="123"/>
      <c r="AA136" s="123"/>
      <c r="AB136" s="123"/>
    </row>
    <row r="137" spans="1:28" x14ac:dyDescent="0.25">
      <c r="A137" s="21" t="s">
        <v>730</v>
      </c>
      <c r="B137" s="26" t="s">
        <v>731</v>
      </c>
      <c r="C137" s="82" t="s">
        <v>732</v>
      </c>
      <c r="D137" s="130">
        <v>0</v>
      </c>
      <c r="E137" s="130">
        <v>0</v>
      </c>
      <c r="F137" s="130">
        <v>0</v>
      </c>
      <c r="G137" s="130">
        <v>0</v>
      </c>
      <c r="H137" s="130">
        <v>0</v>
      </c>
      <c r="I137" s="130">
        <v>0</v>
      </c>
      <c r="J137" s="130">
        <v>0</v>
      </c>
      <c r="K137" s="130">
        <v>0</v>
      </c>
      <c r="L137" s="130">
        <v>0</v>
      </c>
      <c r="M137" s="130">
        <v>0</v>
      </c>
      <c r="N137" s="130">
        <v>0</v>
      </c>
      <c r="P137" s="142"/>
      <c r="Q137" s="143"/>
      <c r="R137" s="123"/>
      <c r="S137" s="123"/>
      <c r="T137" s="123"/>
      <c r="U137" s="124"/>
      <c r="V137" s="123"/>
      <c r="W137" s="123"/>
      <c r="X137" s="124"/>
      <c r="Y137" s="123"/>
      <c r="AA137" s="123"/>
      <c r="AB137" s="123"/>
    </row>
    <row r="138" spans="1:28" x14ac:dyDescent="0.25">
      <c r="A138" s="21" t="s">
        <v>733</v>
      </c>
      <c r="B138" s="26" t="s">
        <v>734</v>
      </c>
      <c r="C138" s="82" t="s">
        <v>735</v>
      </c>
      <c r="D138" s="130">
        <v>0</v>
      </c>
      <c r="E138" s="130">
        <v>0</v>
      </c>
      <c r="F138" s="130">
        <v>0</v>
      </c>
      <c r="G138" s="130">
        <v>0</v>
      </c>
      <c r="H138" s="130">
        <v>0</v>
      </c>
      <c r="I138" s="130">
        <v>0</v>
      </c>
      <c r="J138" s="130">
        <v>0</v>
      </c>
      <c r="K138" s="130">
        <v>0</v>
      </c>
      <c r="L138" s="130">
        <v>0</v>
      </c>
      <c r="M138" s="130">
        <v>0</v>
      </c>
      <c r="N138" s="130">
        <v>0</v>
      </c>
      <c r="P138" s="142"/>
      <c r="Q138" s="143"/>
      <c r="R138" s="123"/>
      <c r="S138" s="123"/>
      <c r="T138" s="123"/>
      <c r="U138" s="124"/>
      <c r="V138" s="123"/>
      <c r="W138" s="123"/>
      <c r="X138" s="124"/>
      <c r="Y138" s="123"/>
      <c r="AA138" s="123"/>
      <c r="AB138" s="123"/>
    </row>
    <row r="139" spans="1:28" x14ac:dyDescent="0.25">
      <c r="A139" s="21" t="s">
        <v>736</v>
      </c>
      <c r="B139" s="26" t="s">
        <v>737</v>
      </c>
      <c r="C139" s="82" t="s">
        <v>738</v>
      </c>
      <c r="D139" s="130">
        <v>0</v>
      </c>
      <c r="E139" s="130">
        <v>0</v>
      </c>
      <c r="F139" s="130">
        <v>0</v>
      </c>
      <c r="G139" s="130">
        <v>0</v>
      </c>
      <c r="H139" s="130">
        <v>0</v>
      </c>
      <c r="I139" s="130">
        <v>0</v>
      </c>
      <c r="J139" s="130">
        <v>0</v>
      </c>
      <c r="K139" s="130">
        <v>0</v>
      </c>
      <c r="L139" s="130">
        <v>0</v>
      </c>
      <c r="M139" s="130">
        <v>0</v>
      </c>
      <c r="N139" s="130">
        <v>0</v>
      </c>
      <c r="P139" s="142"/>
      <c r="Q139" s="143"/>
      <c r="R139" s="123"/>
      <c r="S139" s="123"/>
      <c r="T139" s="123"/>
      <c r="U139" s="124"/>
      <c r="V139" s="123"/>
      <c r="W139" s="123"/>
      <c r="X139" s="124"/>
      <c r="Y139" s="123"/>
      <c r="AA139" s="123"/>
      <c r="AB139" s="123"/>
    </row>
    <row r="140" spans="1:28" x14ac:dyDescent="0.25">
      <c r="A140" s="21" t="s">
        <v>739</v>
      </c>
      <c r="B140" s="26" t="s">
        <v>740</v>
      </c>
      <c r="C140" s="82" t="s">
        <v>741</v>
      </c>
      <c r="D140" s="130">
        <v>0</v>
      </c>
      <c r="E140" s="130">
        <v>0</v>
      </c>
      <c r="F140" s="130">
        <v>0</v>
      </c>
      <c r="G140" s="130">
        <v>0</v>
      </c>
      <c r="H140" s="130">
        <v>0</v>
      </c>
      <c r="I140" s="130">
        <v>0</v>
      </c>
      <c r="J140" s="130">
        <v>0</v>
      </c>
      <c r="K140" s="130">
        <v>0</v>
      </c>
      <c r="L140" s="130">
        <v>0</v>
      </c>
      <c r="M140" s="130">
        <v>0</v>
      </c>
      <c r="N140" s="130">
        <v>0</v>
      </c>
      <c r="P140" s="142"/>
      <c r="Q140" s="143"/>
      <c r="R140" s="123"/>
      <c r="S140" s="123"/>
      <c r="T140" s="123"/>
      <c r="U140" s="124"/>
      <c r="V140" s="123"/>
      <c r="W140" s="123"/>
      <c r="X140" s="124"/>
      <c r="Y140" s="123"/>
      <c r="AA140" s="123"/>
      <c r="AB140" s="123"/>
    </row>
    <row r="141" spans="1:28" x14ac:dyDescent="0.25">
      <c r="A141" s="21" t="s">
        <v>276</v>
      </c>
      <c r="B141" s="25" t="s">
        <v>277</v>
      </c>
      <c r="C141" s="144" t="s">
        <v>38</v>
      </c>
      <c r="D141" s="130">
        <v>0</v>
      </c>
      <c r="E141" s="130">
        <v>0</v>
      </c>
      <c r="F141" s="130">
        <v>0</v>
      </c>
      <c r="G141" s="130">
        <v>0</v>
      </c>
      <c r="H141" s="130">
        <v>0</v>
      </c>
      <c r="I141" s="130">
        <v>0</v>
      </c>
      <c r="J141" s="130">
        <v>0</v>
      </c>
      <c r="K141" s="130">
        <v>0</v>
      </c>
      <c r="L141" s="130">
        <v>0</v>
      </c>
      <c r="M141" s="130">
        <v>0</v>
      </c>
      <c r="N141" s="130">
        <v>0</v>
      </c>
      <c r="P141" s="142"/>
      <c r="Q141" s="143"/>
      <c r="R141" s="123"/>
      <c r="S141" s="123"/>
      <c r="T141" s="123"/>
      <c r="U141" s="124"/>
      <c r="V141" s="123"/>
      <c r="W141" s="123"/>
      <c r="X141" s="124"/>
      <c r="Y141" s="123"/>
      <c r="AA141" s="123"/>
      <c r="AB141" s="123"/>
    </row>
    <row r="142" spans="1:28" x14ac:dyDescent="0.25">
      <c r="A142" s="21" t="s">
        <v>742</v>
      </c>
      <c r="B142" s="26" t="s">
        <v>743</v>
      </c>
      <c r="C142" s="82" t="s">
        <v>744</v>
      </c>
      <c r="D142" s="130">
        <v>0</v>
      </c>
      <c r="E142" s="130">
        <v>0</v>
      </c>
      <c r="F142" s="130">
        <v>0</v>
      </c>
      <c r="G142" s="130">
        <v>0</v>
      </c>
      <c r="H142" s="130">
        <v>0</v>
      </c>
      <c r="I142" s="130">
        <v>0</v>
      </c>
      <c r="J142" s="130">
        <v>0</v>
      </c>
      <c r="K142" s="130">
        <v>0</v>
      </c>
      <c r="L142" s="130">
        <v>0</v>
      </c>
      <c r="M142" s="130">
        <v>0</v>
      </c>
      <c r="N142" s="130">
        <v>0</v>
      </c>
      <c r="P142" s="142"/>
      <c r="Q142" s="143"/>
      <c r="R142" s="123"/>
      <c r="S142" s="123"/>
      <c r="T142" s="123"/>
      <c r="U142" s="124"/>
      <c r="V142" s="123"/>
      <c r="W142" s="123"/>
      <c r="X142" s="124"/>
      <c r="Y142" s="123"/>
      <c r="AA142" s="123"/>
      <c r="AB142" s="123"/>
    </row>
    <row r="143" spans="1:28" x14ac:dyDescent="0.25">
      <c r="A143" s="21" t="s">
        <v>745</v>
      </c>
      <c r="B143" s="26" t="s">
        <v>746</v>
      </c>
      <c r="C143" s="82" t="s">
        <v>747</v>
      </c>
      <c r="D143" s="130">
        <v>0</v>
      </c>
      <c r="E143" s="130">
        <v>0</v>
      </c>
      <c r="F143" s="130">
        <v>0</v>
      </c>
      <c r="G143" s="130">
        <v>0</v>
      </c>
      <c r="H143" s="130">
        <v>0</v>
      </c>
      <c r="I143" s="130">
        <v>0</v>
      </c>
      <c r="J143" s="130">
        <v>0</v>
      </c>
      <c r="K143" s="130">
        <v>0</v>
      </c>
      <c r="L143" s="130">
        <v>0</v>
      </c>
      <c r="M143" s="130">
        <v>0</v>
      </c>
      <c r="N143" s="130">
        <v>0</v>
      </c>
      <c r="P143" s="142"/>
      <c r="Q143" s="143"/>
      <c r="R143" s="123"/>
      <c r="S143" s="123"/>
      <c r="T143" s="123"/>
      <c r="U143" s="124"/>
      <c r="V143" s="123"/>
      <c r="W143" s="123"/>
      <c r="X143" s="124"/>
      <c r="Y143" s="123"/>
      <c r="AA143" s="123"/>
      <c r="AB143" s="123"/>
    </row>
    <row r="144" spans="1:28" x14ac:dyDescent="0.25">
      <c r="A144" s="21" t="s">
        <v>748</v>
      </c>
      <c r="B144" s="26" t="s">
        <v>749</v>
      </c>
      <c r="C144" s="82" t="s">
        <v>750</v>
      </c>
      <c r="D144" s="130">
        <v>0</v>
      </c>
      <c r="E144" s="130">
        <v>0</v>
      </c>
      <c r="F144" s="130">
        <v>0</v>
      </c>
      <c r="G144" s="130">
        <v>0</v>
      </c>
      <c r="H144" s="130">
        <v>0</v>
      </c>
      <c r="I144" s="130">
        <v>0</v>
      </c>
      <c r="J144" s="130">
        <v>0</v>
      </c>
      <c r="K144" s="130">
        <v>0</v>
      </c>
      <c r="L144" s="130">
        <v>0</v>
      </c>
      <c r="M144" s="130">
        <v>0</v>
      </c>
      <c r="N144" s="130">
        <v>0</v>
      </c>
      <c r="P144" s="142"/>
      <c r="Q144" s="143"/>
      <c r="R144" s="123"/>
      <c r="S144" s="123"/>
      <c r="T144" s="123"/>
      <c r="U144" s="124"/>
      <c r="V144" s="123"/>
      <c r="W144" s="123"/>
      <c r="X144" s="124"/>
      <c r="Y144" s="123"/>
      <c r="AA144" s="123"/>
      <c r="AB144" s="123"/>
    </row>
    <row r="145" spans="1:28" x14ac:dyDescent="0.25">
      <c r="A145" s="21" t="s">
        <v>751</v>
      </c>
      <c r="B145" s="26" t="s">
        <v>752</v>
      </c>
      <c r="C145" s="82" t="s">
        <v>753</v>
      </c>
      <c r="D145" s="130">
        <v>0</v>
      </c>
      <c r="E145" s="130">
        <v>0</v>
      </c>
      <c r="F145" s="130">
        <v>0</v>
      </c>
      <c r="G145" s="130">
        <v>0</v>
      </c>
      <c r="H145" s="130">
        <v>0</v>
      </c>
      <c r="I145" s="130">
        <v>0</v>
      </c>
      <c r="J145" s="130">
        <v>0</v>
      </c>
      <c r="K145" s="130">
        <v>0</v>
      </c>
      <c r="L145" s="130">
        <v>0</v>
      </c>
      <c r="M145" s="130">
        <v>0</v>
      </c>
      <c r="N145" s="130">
        <v>0</v>
      </c>
      <c r="P145" s="142"/>
      <c r="Q145" s="143"/>
      <c r="R145" s="123"/>
      <c r="S145" s="123"/>
      <c r="T145" s="123"/>
      <c r="U145" s="124"/>
      <c r="V145" s="123"/>
      <c r="W145" s="123"/>
      <c r="X145" s="124"/>
      <c r="Y145" s="123"/>
      <c r="AA145" s="123"/>
      <c r="AB145" s="123"/>
    </row>
    <row r="146" spans="1:28" x14ac:dyDescent="0.25">
      <c r="A146" s="21" t="s">
        <v>754</v>
      </c>
      <c r="B146" s="26" t="s">
        <v>755</v>
      </c>
      <c r="C146" s="82" t="s">
        <v>756</v>
      </c>
      <c r="D146" s="130">
        <v>0</v>
      </c>
      <c r="E146" s="130">
        <v>0</v>
      </c>
      <c r="F146" s="130">
        <v>0</v>
      </c>
      <c r="G146" s="130">
        <v>0</v>
      </c>
      <c r="H146" s="130">
        <v>0</v>
      </c>
      <c r="I146" s="130">
        <v>0</v>
      </c>
      <c r="J146" s="130">
        <v>0</v>
      </c>
      <c r="K146" s="130">
        <v>0</v>
      </c>
      <c r="L146" s="130">
        <v>0</v>
      </c>
      <c r="M146" s="130">
        <v>0</v>
      </c>
      <c r="N146" s="130">
        <v>0</v>
      </c>
      <c r="P146" s="142"/>
      <c r="Q146" s="143"/>
      <c r="R146" s="123"/>
      <c r="S146" s="123"/>
      <c r="T146" s="123"/>
      <c r="U146" s="124"/>
      <c r="V146" s="123"/>
      <c r="W146" s="123"/>
      <c r="X146" s="124"/>
      <c r="Y146" s="123"/>
      <c r="AA146" s="123"/>
      <c r="AB146" s="123"/>
    </row>
    <row r="147" spans="1:28" x14ac:dyDescent="0.25">
      <c r="A147" s="21" t="s">
        <v>757</v>
      </c>
      <c r="B147" s="26" t="s">
        <v>758</v>
      </c>
      <c r="C147" s="82" t="s">
        <v>759</v>
      </c>
      <c r="D147" s="130">
        <v>0</v>
      </c>
      <c r="E147" s="130">
        <v>0</v>
      </c>
      <c r="F147" s="130">
        <v>0</v>
      </c>
      <c r="G147" s="130">
        <v>0</v>
      </c>
      <c r="H147" s="130">
        <v>0</v>
      </c>
      <c r="I147" s="130">
        <v>0</v>
      </c>
      <c r="J147" s="130">
        <v>0</v>
      </c>
      <c r="K147" s="130">
        <v>0</v>
      </c>
      <c r="L147" s="130">
        <v>0</v>
      </c>
      <c r="M147" s="130">
        <v>0</v>
      </c>
      <c r="N147" s="130">
        <v>0</v>
      </c>
      <c r="P147" s="142"/>
      <c r="Q147" s="143"/>
      <c r="R147" s="123"/>
      <c r="S147" s="123"/>
      <c r="T147" s="123"/>
      <c r="U147" s="124"/>
      <c r="V147" s="123"/>
      <c r="W147" s="123"/>
      <c r="X147" s="124"/>
      <c r="Y147" s="123"/>
      <c r="AA147" s="123"/>
      <c r="AB147" s="123"/>
    </row>
    <row r="148" spans="1:28" x14ac:dyDescent="0.25">
      <c r="A148" s="131" t="s">
        <v>280</v>
      </c>
      <c r="B148" s="132" t="s">
        <v>281</v>
      </c>
      <c r="C148" s="133" t="s">
        <v>37</v>
      </c>
      <c r="D148" s="129">
        <v>0</v>
      </c>
      <c r="E148" s="129">
        <v>0</v>
      </c>
      <c r="F148" s="129">
        <v>0</v>
      </c>
      <c r="G148" s="129">
        <v>0</v>
      </c>
      <c r="H148" s="129">
        <v>0</v>
      </c>
      <c r="I148" s="128" t="s">
        <v>38</v>
      </c>
      <c r="J148" s="128" t="s">
        <v>38</v>
      </c>
      <c r="K148" s="128" t="s">
        <v>38</v>
      </c>
      <c r="L148" s="128" t="s">
        <v>38</v>
      </c>
      <c r="M148" s="128" t="s">
        <v>38</v>
      </c>
      <c r="N148" s="128" t="s">
        <v>38</v>
      </c>
      <c r="O148" s="92">
        <f t="shared" ref="O148:O178" si="18">+SUM(I148:N148)/2</f>
        <v>0</v>
      </c>
      <c r="Q148" s="122"/>
      <c r="R148" s="123"/>
      <c r="S148" s="123"/>
      <c r="T148" s="123"/>
      <c r="U148" s="124"/>
      <c r="V148" s="123"/>
      <c r="W148" s="123"/>
      <c r="X148" s="124"/>
      <c r="Y148" s="123"/>
      <c r="AA148" s="123"/>
      <c r="AB148" s="123"/>
    </row>
    <row r="149" spans="1:28" ht="47.25" x14ac:dyDescent="0.25">
      <c r="A149" s="131" t="s">
        <v>282</v>
      </c>
      <c r="B149" s="132" t="s">
        <v>283</v>
      </c>
      <c r="C149" s="133" t="s">
        <v>37</v>
      </c>
      <c r="D149" s="129">
        <v>0</v>
      </c>
      <c r="E149" s="129">
        <v>0</v>
      </c>
      <c r="F149" s="129">
        <v>0</v>
      </c>
      <c r="G149" s="129">
        <v>0</v>
      </c>
      <c r="H149" s="129">
        <v>0</v>
      </c>
      <c r="I149" s="128" t="s">
        <v>38</v>
      </c>
      <c r="J149" s="128" t="s">
        <v>38</v>
      </c>
      <c r="K149" s="128" t="s">
        <v>38</v>
      </c>
      <c r="L149" s="128" t="s">
        <v>38</v>
      </c>
      <c r="M149" s="128" t="s">
        <v>38</v>
      </c>
      <c r="N149" s="128" t="s">
        <v>38</v>
      </c>
      <c r="O149" s="92">
        <f t="shared" si="18"/>
        <v>0</v>
      </c>
      <c r="Q149" s="122"/>
      <c r="R149" s="123"/>
      <c r="S149" s="123"/>
      <c r="T149" s="123"/>
      <c r="U149" s="124"/>
      <c r="V149" s="123"/>
      <c r="W149" s="123"/>
      <c r="X149" s="124"/>
      <c r="Y149" s="123"/>
      <c r="AA149" s="123"/>
      <c r="AB149" s="123"/>
    </row>
    <row r="150" spans="1:28" ht="31.5" x14ac:dyDescent="0.25">
      <c r="A150" s="131" t="s">
        <v>284</v>
      </c>
      <c r="B150" s="132" t="s">
        <v>285</v>
      </c>
      <c r="C150" s="133" t="s">
        <v>37</v>
      </c>
      <c r="D150" s="129">
        <v>0</v>
      </c>
      <c r="E150" s="129">
        <v>0</v>
      </c>
      <c r="F150" s="129">
        <v>0</v>
      </c>
      <c r="G150" s="129">
        <v>0</v>
      </c>
      <c r="H150" s="129">
        <v>0</v>
      </c>
      <c r="I150" s="128" t="s">
        <v>38</v>
      </c>
      <c r="J150" s="128" t="s">
        <v>38</v>
      </c>
      <c r="K150" s="128" t="s">
        <v>38</v>
      </c>
      <c r="L150" s="128" t="s">
        <v>38</v>
      </c>
      <c r="M150" s="128" t="s">
        <v>38</v>
      </c>
      <c r="N150" s="128" t="s">
        <v>38</v>
      </c>
      <c r="O150" s="92">
        <f t="shared" si="18"/>
        <v>0</v>
      </c>
      <c r="Q150" s="122"/>
      <c r="R150" s="123"/>
      <c r="S150" s="123"/>
      <c r="T150" s="123"/>
      <c r="U150" s="124"/>
      <c r="V150" s="123"/>
      <c r="W150" s="123"/>
      <c r="X150" s="124"/>
      <c r="Y150" s="123"/>
      <c r="AA150" s="123"/>
      <c r="AB150" s="123"/>
    </row>
    <row r="151" spans="1:28" ht="31.5" x14ac:dyDescent="0.25">
      <c r="A151" s="131" t="s">
        <v>286</v>
      </c>
      <c r="B151" s="132" t="s">
        <v>287</v>
      </c>
      <c r="C151" s="133" t="s">
        <v>37</v>
      </c>
      <c r="D151" s="129">
        <v>0</v>
      </c>
      <c r="E151" s="129">
        <v>0</v>
      </c>
      <c r="F151" s="129">
        <v>0</v>
      </c>
      <c r="G151" s="129">
        <v>0</v>
      </c>
      <c r="H151" s="129">
        <v>0</v>
      </c>
      <c r="I151" s="128" t="s">
        <v>38</v>
      </c>
      <c r="J151" s="128" t="s">
        <v>38</v>
      </c>
      <c r="K151" s="128" t="s">
        <v>38</v>
      </c>
      <c r="L151" s="128" t="s">
        <v>38</v>
      </c>
      <c r="M151" s="128" t="s">
        <v>38</v>
      </c>
      <c r="N151" s="128" t="s">
        <v>38</v>
      </c>
      <c r="O151" s="92">
        <f t="shared" si="18"/>
        <v>0</v>
      </c>
      <c r="Q151" s="122"/>
      <c r="R151" s="123"/>
      <c r="S151" s="123"/>
      <c r="T151" s="123"/>
      <c r="U151" s="124"/>
      <c r="V151" s="123"/>
      <c r="W151" s="123"/>
      <c r="X151" s="124"/>
      <c r="Y151" s="123"/>
      <c r="AA151" s="123"/>
      <c r="AB151" s="123"/>
    </row>
    <row r="152" spans="1:28" ht="47.25" x14ac:dyDescent="0.25">
      <c r="A152" s="131" t="s">
        <v>288</v>
      </c>
      <c r="B152" s="132" t="s">
        <v>289</v>
      </c>
      <c r="C152" s="133" t="s">
        <v>37</v>
      </c>
      <c r="D152" s="129">
        <v>0</v>
      </c>
      <c r="E152" s="129">
        <v>0</v>
      </c>
      <c r="F152" s="129">
        <v>0</v>
      </c>
      <c r="G152" s="129">
        <v>0</v>
      </c>
      <c r="H152" s="129">
        <v>0</v>
      </c>
      <c r="I152" s="128" t="s">
        <v>38</v>
      </c>
      <c r="J152" s="128" t="s">
        <v>38</v>
      </c>
      <c r="K152" s="128" t="s">
        <v>38</v>
      </c>
      <c r="L152" s="128" t="s">
        <v>38</v>
      </c>
      <c r="M152" s="128" t="s">
        <v>38</v>
      </c>
      <c r="N152" s="128" t="s">
        <v>38</v>
      </c>
      <c r="O152" s="92">
        <f t="shared" si="18"/>
        <v>0</v>
      </c>
      <c r="Q152" s="122"/>
      <c r="R152" s="123"/>
      <c r="S152" s="123"/>
      <c r="T152" s="123"/>
      <c r="U152" s="124"/>
      <c r="V152" s="123"/>
      <c r="W152" s="123"/>
      <c r="X152" s="124"/>
      <c r="Y152" s="123"/>
      <c r="AA152" s="123"/>
      <c r="AB152" s="123"/>
    </row>
    <row r="153" spans="1:28" ht="47.25" x14ac:dyDescent="0.25">
      <c r="A153" s="131" t="s">
        <v>290</v>
      </c>
      <c r="B153" s="132" t="s">
        <v>291</v>
      </c>
      <c r="C153" s="133" t="s">
        <v>37</v>
      </c>
      <c r="D153" s="129">
        <v>0</v>
      </c>
      <c r="E153" s="129">
        <v>0</v>
      </c>
      <c r="F153" s="129">
        <v>0</v>
      </c>
      <c r="G153" s="129">
        <v>0</v>
      </c>
      <c r="H153" s="129">
        <v>0</v>
      </c>
      <c r="I153" s="128" t="s">
        <v>38</v>
      </c>
      <c r="J153" s="128" t="s">
        <v>38</v>
      </c>
      <c r="K153" s="128" t="s">
        <v>38</v>
      </c>
      <c r="L153" s="128" t="s">
        <v>38</v>
      </c>
      <c r="M153" s="128" t="s">
        <v>38</v>
      </c>
      <c r="N153" s="128" t="s">
        <v>38</v>
      </c>
      <c r="O153" s="92">
        <f t="shared" si="18"/>
        <v>0</v>
      </c>
      <c r="Q153" s="122"/>
      <c r="R153" s="123"/>
      <c r="S153" s="123"/>
      <c r="T153" s="123"/>
      <c r="U153" s="124"/>
      <c r="V153" s="123"/>
      <c r="W153" s="123"/>
      <c r="X153" s="124"/>
      <c r="Y153" s="123"/>
      <c r="AA153" s="123"/>
      <c r="AB153" s="123"/>
    </row>
    <row r="154" spans="1:28" ht="47.25" x14ac:dyDescent="0.25">
      <c r="A154" s="131" t="s">
        <v>292</v>
      </c>
      <c r="B154" s="132" t="s">
        <v>293</v>
      </c>
      <c r="C154" s="133" t="s">
        <v>37</v>
      </c>
      <c r="D154" s="129">
        <v>0</v>
      </c>
      <c r="E154" s="129">
        <v>0</v>
      </c>
      <c r="F154" s="129">
        <v>0</v>
      </c>
      <c r="G154" s="129">
        <v>0</v>
      </c>
      <c r="H154" s="129">
        <v>0</v>
      </c>
      <c r="I154" s="128" t="s">
        <v>38</v>
      </c>
      <c r="J154" s="128" t="s">
        <v>38</v>
      </c>
      <c r="K154" s="128" t="s">
        <v>38</v>
      </c>
      <c r="L154" s="128" t="s">
        <v>38</v>
      </c>
      <c r="M154" s="128" t="s">
        <v>38</v>
      </c>
      <c r="N154" s="128" t="s">
        <v>38</v>
      </c>
      <c r="O154" s="92">
        <f t="shared" si="18"/>
        <v>0</v>
      </c>
      <c r="Q154" s="122"/>
      <c r="R154" s="123"/>
      <c r="S154" s="123"/>
      <c r="T154" s="123"/>
      <c r="U154" s="124"/>
      <c r="V154" s="123"/>
      <c r="W154" s="123"/>
      <c r="X154" s="124"/>
      <c r="Y154" s="123"/>
      <c r="AA154" s="123"/>
      <c r="AB154" s="123"/>
    </row>
    <row r="155" spans="1:28" ht="47.25" x14ac:dyDescent="0.25">
      <c r="A155" s="131" t="s">
        <v>294</v>
      </c>
      <c r="B155" s="132" t="s">
        <v>295</v>
      </c>
      <c r="C155" s="133" t="s">
        <v>37</v>
      </c>
      <c r="D155" s="129">
        <v>0</v>
      </c>
      <c r="E155" s="129">
        <v>0</v>
      </c>
      <c r="F155" s="129">
        <v>0</v>
      </c>
      <c r="G155" s="129">
        <v>0</v>
      </c>
      <c r="H155" s="129">
        <v>0</v>
      </c>
      <c r="I155" s="128" t="s">
        <v>38</v>
      </c>
      <c r="J155" s="128" t="s">
        <v>38</v>
      </c>
      <c r="K155" s="128" t="s">
        <v>38</v>
      </c>
      <c r="L155" s="128" t="s">
        <v>38</v>
      </c>
      <c r="M155" s="128" t="s">
        <v>38</v>
      </c>
      <c r="N155" s="128" t="s">
        <v>38</v>
      </c>
      <c r="O155" s="92">
        <f t="shared" si="18"/>
        <v>0</v>
      </c>
      <c r="Q155" s="122"/>
      <c r="R155" s="123"/>
      <c r="S155" s="123"/>
      <c r="T155" s="123"/>
      <c r="U155" s="124"/>
      <c r="V155" s="123"/>
      <c r="W155" s="123"/>
      <c r="X155" s="124"/>
      <c r="Y155" s="123"/>
      <c r="AA155" s="123"/>
      <c r="AB155" s="123"/>
    </row>
    <row r="156" spans="1:28" ht="47.25" x14ac:dyDescent="0.25">
      <c r="A156" s="131" t="s">
        <v>296</v>
      </c>
      <c r="B156" s="132" t="s">
        <v>297</v>
      </c>
      <c r="C156" s="133" t="s">
        <v>37</v>
      </c>
      <c r="D156" s="129">
        <v>0</v>
      </c>
      <c r="E156" s="129">
        <v>0</v>
      </c>
      <c r="F156" s="129">
        <v>0</v>
      </c>
      <c r="G156" s="129">
        <v>0</v>
      </c>
      <c r="H156" s="129">
        <v>0</v>
      </c>
      <c r="I156" s="128" t="s">
        <v>38</v>
      </c>
      <c r="J156" s="128" t="s">
        <v>38</v>
      </c>
      <c r="K156" s="128" t="s">
        <v>38</v>
      </c>
      <c r="L156" s="128" t="s">
        <v>38</v>
      </c>
      <c r="M156" s="128" t="s">
        <v>38</v>
      </c>
      <c r="N156" s="128" t="s">
        <v>38</v>
      </c>
      <c r="O156" s="92">
        <f t="shared" si="18"/>
        <v>0</v>
      </c>
      <c r="Q156" s="122"/>
      <c r="R156" s="123"/>
      <c r="S156" s="123"/>
      <c r="T156" s="123"/>
      <c r="U156" s="124"/>
      <c r="V156" s="123"/>
      <c r="W156" s="123"/>
      <c r="X156" s="124"/>
      <c r="Y156" s="123"/>
      <c r="AA156" s="123"/>
      <c r="AB156" s="123"/>
    </row>
    <row r="157" spans="1:28" x14ac:dyDescent="0.25">
      <c r="A157" s="131" t="s">
        <v>298</v>
      </c>
      <c r="B157" s="132" t="s">
        <v>299</v>
      </c>
      <c r="C157" s="133" t="s">
        <v>37</v>
      </c>
      <c r="D157" s="129">
        <v>0</v>
      </c>
      <c r="E157" s="129">
        <v>0</v>
      </c>
      <c r="F157" s="129">
        <v>0</v>
      </c>
      <c r="G157" s="129">
        <v>0</v>
      </c>
      <c r="H157" s="129">
        <v>0</v>
      </c>
      <c r="I157" s="128" t="s">
        <v>38</v>
      </c>
      <c r="J157" s="128" t="s">
        <v>38</v>
      </c>
      <c r="K157" s="128" t="s">
        <v>38</v>
      </c>
      <c r="L157" s="128" t="s">
        <v>38</v>
      </c>
      <c r="M157" s="128" t="s">
        <v>38</v>
      </c>
      <c r="N157" s="128" t="s">
        <v>38</v>
      </c>
      <c r="O157" s="92">
        <f t="shared" si="18"/>
        <v>0</v>
      </c>
      <c r="Q157" s="122"/>
      <c r="R157" s="123"/>
      <c r="S157" s="123"/>
      <c r="T157" s="123"/>
      <c r="U157" s="124"/>
      <c r="V157" s="123"/>
      <c r="W157" s="123"/>
      <c r="X157" s="124"/>
      <c r="Y157" s="123"/>
      <c r="AA157" s="123"/>
      <c r="AB157" s="123"/>
    </row>
    <row r="158" spans="1:28" ht="31.5" x14ac:dyDescent="0.25">
      <c r="A158" s="131" t="s">
        <v>300</v>
      </c>
      <c r="B158" s="132" t="s">
        <v>301</v>
      </c>
      <c r="C158" s="133" t="s">
        <v>37</v>
      </c>
      <c r="D158" s="129">
        <v>0</v>
      </c>
      <c r="E158" s="129">
        <v>0</v>
      </c>
      <c r="F158" s="129">
        <v>0</v>
      </c>
      <c r="G158" s="129">
        <v>0</v>
      </c>
      <c r="H158" s="129">
        <v>0</v>
      </c>
      <c r="I158" s="128" t="s">
        <v>38</v>
      </c>
      <c r="J158" s="128" t="s">
        <v>38</v>
      </c>
      <c r="K158" s="128" t="s">
        <v>38</v>
      </c>
      <c r="L158" s="128" t="s">
        <v>38</v>
      </c>
      <c r="M158" s="128" t="s">
        <v>38</v>
      </c>
      <c r="N158" s="128" t="s">
        <v>38</v>
      </c>
      <c r="O158" s="92">
        <f t="shared" si="18"/>
        <v>0</v>
      </c>
      <c r="Q158" s="122"/>
      <c r="R158" s="123"/>
      <c r="S158" s="123"/>
      <c r="T158" s="123"/>
      <c r="U158" s="124"/>
      <c r="V158" s="123"/>
      <c r="W158" s="123"/>
      <c r="X158" s="124"/>
      <c r="Y158" s="123"/>
      <c r="AA158" s="123"/>
      <c r="AB158" s="123"/>
    </row>
    <row r="159" spans="1:28" x14ac:dyDescent="0.25">
      <c r="A159" s="131" t="s">
        <v>302</v>
      </c>
      <c r="B159" s="132" t="s">
        <v>303</v>
      </c>
      <c r="C159" s="133" t="s">
        <v>37</v>
      </c>
      <c r="D159" s="129">
        <v>0</v>
      </c>
      <c r="E159" s="129">
        <v>0</v>
      </c>
      <c r="F159" s="129">
        <v>0</v>
      </c>
      <c r="G159" s="129">
        <v>0</v>
      </c>
      <c r="H159" s="129">
        <v>0</v>
      </c>
      <c r="I159" s="128" t="s">
        <v>38</v>
      </c>
      <c r="J159" s="128" t="s">
        <v>38</v>
      </c>
      <c r="K159" s="128" t="s">
        <v>38</v>
      </c>
      <c r="L159" s="128" t="s">
        <v>38</v>
      </c>
      <c r="M159" s="128" t="s">
        <v>38</v>
      </c>
      <c r="N159" s="128" t="s">
        <v>38</v>
      </c>
      <c r="O159" s="92">
        <f t="shared" si="18"/>
        <v>0</v>
      </c>
      <c r="Q159" s="122"/>
      <c r="R159" s="123"/>
      <c r="S159" s="123"/>
      <c r="T159" s="123"/>
      <c r="U159" s="124"/>
      <c r="V159" s="123"/>
      <c r="W159" s="123"/>
      <c r="X159" s="124"/>
      <c r="Y159" s="123"/>
      <c r="AA159" s="123"/>
      <c r="AB159" s="123"/>
    </row>
    <row r="160" spans="1:28" x14ac:dyDescent="0.25">
      <c r="A160" s="131" t="s">
        <v>304</v>
      </c>
      <c r="B160" s="132" t="s">
        <v>305</v>
      </c>
      <c r="C160" s="133" t="s">
        <v>37</v>
      </c>
      <c r="D160" s="129">
        <v>0</v>
      </c>
      <c r="E160" s="129">
        <v>0</v>
      </c>
      <c r="F160" s="129">
        <v>0</v>
      </c>
      <c r="G160" s="129">
        <v>0</v>
      </c>
      <c r="H160" s="129">
        <v>0</v>
      </c>
      <c r="I160" s="128" t="s">
        <v>38</v>
      </c>
      <c r="J160" s="128" t="s">
        <v>38</v>
      </c>
      <c r="K160" s="128" t="s">
        <v>38</v>
      </c>
      <c r="L160" s="128" t="s">
        <v>38</v>
      </c>
      <c r="M160" s="128" t="s">
        <v>38</v>
      </c>
      <c r="N160" s="128" t="s">
        <v>38</v>
      </c>
      <c r="O160" s="92">
        <f t="shared" si="18"/>
        <v>0</v>
      </c>
      <c r="Q160" s="122"/>
      <c r="R160" s="123"/>
      <c r="S160" s="123"/>
      <c r="T160" s="123"/>
      <c r="U160" s="124"/>
      <c r="V160" s="123"/>
      <c r="W160" s="123"/>
      <c r="X160" s="124"/>
      <c r="Y160" s="123"/>
      <c r="AA160" s="123"/>
      <c r="AB160" s="123"/>
    </row>
    <row r="161" spans="1:28" x14ac:dyDescent="0.25">
      <c r="A161" s="131" t="s">
        <v>306</v>
      </c>
      <c r="B161" s="132" t="s">
        <v>307</v>
      </c>
      <c r="C161" s="133" t="s">
        <v>37</v>
      </c>
      <c r="D161" s="129">
        <v>0</v>
      </c>
      <c r="E161" s="129">
        <v>0</v>
      </c>
      <c r="F161" s="129">
        <v>0</v>
      </c>
      <c r="G161" s="129">
        <v>0</v>
      </c>
      <c r="H161" s="129">
        <v>0</v>
      </c>
      <c r="I161" s="128" t="s">
        <v>38</v>
      </c>
      <c r="J161" s="128" t="s">
        <v>38</v>
      </c>
      <c r="K161" s="128" t="s">
        <v>38</v>
      </c>
      <c r="L161" s="128" t="s">
        <v>38</v>
      </c>
      <c r="M161" s="128" t="s">
        <v>38</v>
      </c>
      <c r="N161" s="128" t="s">
        <v>38</v>
      </c>
      <c r="O161" s="92">
        <f t="shared" si="18"/>
        <v>0</v>
      </c>
      <c r="Q161" s="122"/>
      <c r="R161" s="123"/>
      <c r="S161" s="123"/>
      <c r="T161" s="123"/>
      <c r="U161" s="124"/>
      <c r="V161" s="123"/>
      <c r="W161" s="123"/>
      <c r="X161" s="124"/>
      <c r="Y161" s="123"/>
      <c r="AA161" s="123"/>
      <c r="AB161" s="123"/>
    </row>
    <row r="162" spans="1:28" x14ac:dyDescent="0.25">
      <c r="A162" s="131" t="s">
        <v>308</v>
      </c>
      <c r="B162" s="132" t="s">
        <v>242</v>
      </c>
      <c r="C162" s="133" t="s">
        <v>37</v>
      </c>
      <c r="D162" s="129">
        <v>0</v>
      </c>
      <c r="E162" s="129">
        <v>0</v>
      </c>
      <c r="F162" s="129">
        <v>0</v>
      </c>
      <c r="G162" s="129">
        <v>0</v>
      </c>
      <c r="H162" s="129">
        <v>0</v>
      </c>
      <c r="I162" s="128" t="s">
        <v>38</v>
      </c>
      <c r="J162" s="128" t="s">
        <v>38</v>
      </c>
      <c r="K162" s="128" t="s">
        <v>38</v>
      </c>
      <c r="L162" s="128" t="s">
        <v>38</v>
      </c>
      <c r="M162" s="128" t="s">
        <v>38</v>
      </c>
      <c r="N162" s="128" t="s">
        <v>38</v>
      </c>
      <c r="O162" s="92">
        <f t="shared" si="18"/>
        <v>0</v>
      </c>
      <c r="Q162" s="122"/>
      <c r="R162" s="123"/>
      <c r="S162" s="123"/>
      <c r="T162" s="123"/>
      <c r="U162" s="124"/>
      <c r="V162" s="123"/>
      <c r="W162" s="123"/>
      <c r="X162" s="124"/>
      <c r="Y162" s="123"/>
      <c r="AA162" s="123"/>
      <c r="AB162" s="123"/>
    </row>
    <row r="163" spans="1:28" x14ac:dyDescent="0.25">
      <c r="A163" s="131" t="s">
        <v>309</v>
      </c>
      <c r="B163" s="132" t="s">
        <v>310</v>
      </c>
      <c r="C163" s="133" t="s">
        <v>37</v>
      </c>
      <c r="D163" s="129">
        <v>0</v>
      </c>
      <c r="E163" s="129">
        <v>0</v>
      </c>
      <c r="F163" s="129">
        <v>0</v>
      </c>
      <c r="G163" s="129">
        <v>0</v>
      </c>
      <c r="H163" s="129">
        <v>0</v>
      </c>
      <c r="I163" s="128" t="s">
        <v>38</v>
      </c>
      <c r="J163" s="128" t="s">
        <v>38</v>
      </c>
      <c r="K163" s="128" t="s">
        <v>38</v>
      </c>
      <c r="L163" s="128" t="s">
        <v>38</v>
      </c>
      <c r="M163" s="128" t="s">
        <v>38</v>
      </c>
      <c r="N163" s="128" t="s">
        <v>38</v>
      </c>
      <c r="O163" s="92">
        <f t="shared" si="18"/>
        <v>0</v>
      </c>
      <c r="Q163" s="122"/>
      <c r="R163" s="123"/>
      <c r="S163" s="123"/>
      <c r="T163" s="123"/>
      <c r="U163" s="124"/>
      <c r="V163" s="123"/>
      <c r="W163" s="123"/>
      <c r="X163" s="124"/>
      <c r="Y163" s="123"/>
      <c r="AA163" s="123"/>
      <c r="AB163" s="123"/>
    </row>
    <row r="164" spans="1:28" ht="31.5" x14ac:dyDescent="0.25">
      <c r="A164" s="131" t="s">
        <v>311</v>
      </c>
      <c r="B164" s="132" t="s">
        <v>312</v>
      </c>
      <c r="C164" s="133" t="s">
        <v>37</v>
      </c>
      <c r="D164" s="129">
        <v>0</v>
      </c>
      <c r="E164" s="129">
        <v>0</v>
      </c>
      <c r="F164" s="129">
        <v>0</v>
      </c>
      <c r="G164" s="129">
        <v>0</v>
      </c>
      <c r="H164" s="129">
        <v>0</v>
      </c>
      <c r="I164" s="128" t="s">
        <v>38</v>
      </c>
      <c r="J164" s="128" t="s">
        <v>38</v>
      </c>
      <c r="K164" s="128" t="s">
        <v>38</v>
      </c>
      <c r="L164" s="128" t="s">
        <v>38</v>
      </c>
      <c r="M164" s="128" t="s">
        <v>38</v>
      </c>
      <c r="N164" s="128" t="s">
        <v>38</v>
      </c>
      <c r="O164" s="92">
        <f t="shared" si="18"/>
        <v>0</v>
      </c>
      <c r="Q164" s="122"/>
      <c r="R164" s="123"/>
      <c r="S164" s="123"/>
      <c r="T164" s="123"/>
      <c r="U164" s="124"/>
      <c r="V164" s="123"/>
      <c r="W164" s="123"/>
      <c r="X164" s="124"/>
      <c r="Y164" s="123"/>
      <c r="AA164" s="123"/>
      <c r="AB164" s="123"/>
    </row>
    <row r="165" spans="1:28" x14ac:dyDescent="0.25">
      <c r="A165" s="131" t="s">
        <v>313</v>
      </c>
      <c r="B165" s="132" t="s">
        <v>314</v>
      </c>
      <c r="C165" s="133" t="s">
        <v>37</v>
      </c>
      <c r="D165" s="129">
        <v>0</v>
      </c>
      <c r="E165" s="129">
        <v>0</v>
      </c>
      <c r="F165" s="129">
        <v>0</v>
      </c>
      <c r="G165" s="129">
        <v>0</v>
      </c>
      <c r="H165" s="129">
        <v>0</v>
      </c>
      <c r="I165" s="128" t="s">
        <v>38</v>
      </c>
      <c r="J165" s="128" t="s">
        <v>38</v>
      </c>
      <c r="K165" s="128" t="s">
        <v>38</v>
      </c>
      <c r="L165" s="128" t="s">
        <v>38</v>
      </c>
      <c r="M165" s="128" t="s">
        <v>38</v>
      </c>
      <c r="N165" s="128" t="s">
        <v>38</v>
      </c>
      <c r="O165" s="92">
        <f t="shared" si="18"/>
        <v>0</v>
      </c>
      <c r="Q165" s="122"/>
      <c r="R165" s="123"/>
      <c r="S165" s="123"/>
      <c r="T165" s="123"/>
      <c r="U165" s="124"/>
      <c r="V165" s="123"/>
      <c r="W165" s="123"/>
      <c r="X165" s="124"/>
      <c r="Y165" s="123"/>
      <c r="AA165" s="123"/>
      <c r="AB165" s="123"/>
    </row>
    <row r="166" spans="1:28" x14ac:dyDescent="0.25">
      <c r="A166" s="131" t="s">
        <v>315</v>
      </c>
      <c r="B166" s="132" t="s">
        <v>316</v>
      </c>
      <c r="C166" s="133" t="s">
        <v>37</v>
      </c>
      <c r="D166" s="129">
        <v>0</v>
      </c>
      <c r="E166" s="129">
        <v>0</v>
      </c>
      <c r="F166" s="129">
        <v>0</v>
      </c>
      <c r="G166" s="129">
        <v>0</v>
      </c>
      <c r="H166" s="129">
        <v>0</v>
      </c>
      <c r="I166" s="128" t="s">
        <v>38</v>
      </c>
      <c r="J166" s="128" t="s">
        <v>38</v>
      </c>
      <c r="K166" s="128" t="s">
        <v>38</v>
      </c>
      <c r="L166" s="128" t="s">
        <v>38</v>
      </c>
      <c r="M166" s="128" t="s">
        <v>38</v>
      </c>
      <c r="N166" s="128" t="s">
        <v>38</v>
      </c>
      <c r="O166" s="92">
        <f t="shared" si="18"/>
        <v>0</v>
      </c>
      <c r="Q166" s="122"/>
      <c r="R166" s="123"/>
      <c r="S166" s="123"/>
      <c r="T166" s="123"/>
      <c r="U166" s="124"/>
      <c r="V166" s="123"/>
      <c r="W166" s="123"/>
      <c r="X166" s="124"/>
      <c r="Y166" s="123"/>
      <c r="AA166" s="123"/>
      <c r="AB166" s="123"/>
    </row>
    <row r="167" spans="1:28" ht="31.5" x14ac:dyDescent="0.25">
      <c r="A167" s="131" t="s">
        <v>317</v>
      </c>
      <c r="B167" s="132" t="s">
        <v>244</v>
      </c>
      <c r="C167" s="133" t="s">
        <v>37</v>
      </c>
      <c r="D167" s="129">
        <v>0</v>
      </c>
      <c r="E167" s="129">
        <v>0</v>
      </c>
      <c r="F167" s="129">
        <v>0</v>
      </c>
      <c r="G167" s="129">
        <v>0</v>
      </c>
      <c r="H167" s="129">
        <v>0</v>
      </c>
      <c r="I167" s="128" t="s">
        <v>38</v>
      </c>
      <c r="J167" s="128" t="s">
        <v>38</v>
      </c>
      <c r="K167" s="128" t="s">
        <v>38</v>
      </c>
      <c r="L167" s="128" t="s">
        <v>38</v>
      </c>
      <c r="M167" s="128" t="s">
        <v>38</v>
      </c>
      <c r="N167" s="128" t="s">
        <v>38</v>
      </c>
      <c r="O167" s="92">
        <f t="shared" si="18"/>
        <v>0</v>
      </c>
      <c r="Q167" s="122"/>
      <c r="R167" s="123"/>
      <c r="S167" s="123"/>
      <c r="T167" s="123"/>
      <c r="U167" s="124"/>
      <c r="V167" s="123"/>
      <c r="W167" s="123"/>
      <c r="X167" s="124"/>
      <c r="Y167" s="123"/>
      <c r="AA167" s="123"/>
      <c r="AB167" s="123"/>
    </row>
    <row r="168" spans="1:28" ht="31.5" x14ac:dyDescent="0.25">
      <c r="A168" s="131" t="s">
        <v>318</v>
      </c>
      <c r="B168" s="132" t="s">
        <v>319</v>
      </c>
      <c r="C168" s="133" t="s">
        <v>37</v>
      </c>
      <c r="D168" s="129">
        <v>0</v>
      </c>
      <c r="E168" s="129">
        <v>0</v>
      </c>
      <c r="F168" s="129">
        <v>0</v>
      </c>
      <c r="G168" s="129">
        <v>0</v>
      </c>
      <c r="H168" s="129">
        <v>0</v>
      </c>
      <c r="I168" s="128" t="s">
        <v>38</v>
      </c>
      <c r="J168" s="128" t="s">
        <v>38</v>
      </c>
      <c r="K168" s="128" t="s">
        <v>38</v>
      </c>
      <c r="L168" s="128" t="s">
        <v>38</v>
      </c>
      <c r="M168" s="128" t="s">
        <v>38</v>
      </c>
      <c r="N168" s="128" t="s">
        <v>38</v>
      </c>
      <c r="O168" s="92">
        <f t="shared" si="18"/>
        <v>0</v>
      </c>
      <c r="Q168" s="122"/>
      <c r="R168" s="123"/>
      <c r="S168" s="123"/>
      <c r="T168" s="123"/>
      <c r="U168" s="124"/>
      <c r="V168" s="123"/>
      <c r="W168" s="123"/>
      <c r="X168" s="124"/>
      <c r="Y168" s="123"/>
      <c r="AA168" s="123"/>
      <c r="AB168" s="123"/>
    </row>
    <row r="169" spans="1:28" x14ac:dyDescent="0.25">
      <c r="A169" s="131" t="s">
        <v>475</v>
      </c>
      <c r="B169" s="132" t="s">
        <v>476</v>
      </c>
      <c r="C169" s="133" t="s">
        <v>37</v>
      </c>
      <c r="D169" s="129">
        <v>0</v>
      </c>
      <c r="E169" s="129">
        <v>0</v>
      </c>
      <c r="F169" s="129">
        <v>0</v>
      </c>
      <c r="G169" s="129">
        <v>0</v>
      </c>
      <c r="H169" s="129">
        <v>0</v>
      </c>
      <c r="I169" s="128" t="s">
        <v>38</v>
      </c>
      <c r="J169" s="128" t="s">
        <v>38</v>
      </c>
      <c r="K169" s="128" t="s">
        <v>38</v>
      </c>
      <c r="L169" s="128" t="s">
        <v>38</v>
      </c>
      <c r="M169" s="128" t="s">
        <v>38</v>
      </c>
      <c r="N169" s="128" t="s">
        <v>38</v>
      </c>
      <c r="O169" s="92">
        <f t="shared" si="18"/>
        <v>0</v>
      </c>
      <c r="Q169" s="122"/>
      <c r="R169" s="123"/>
      <c r="S169" s="123"/>
      <c r="T169" s="123"/>
      <c r="U169" s="124"/>
      <c r="V169" s="123"/>
      <c r="W169" s="123"/>
      <c r="X169" s="124"/>
      <c r="Y169" s="123"/>
      <c r="AA169" s="123"/>
      <c r="AB169" s="123"/>
    </row>
    <row r="170" spans="1:28" ht="31.5" x14ac:dyDescent="0.25">
      <c r="A170" s="131" t="s">
        <v>320</v>
      </c>
      <c r="B170" s="132" t="s">
        <v>321</v>
      </c>
      <c r="C170" s="133" t="s">
        <v>37</v>
      </c>
      <c r="D170" s="129">
        <v>0</v>
      </c>
      <c r="E170" s="129">
        <v>0</v>
      </c>
      <c r="F170" s="129">
        <v>0</v>
      </c>
      <c r="G170" s="129">
        <v>0</v>
      </c>
      <c r="H170" s="129">
        <v>0</v>
      </c>
      <c r="I170" s="128" t="s">
        <v>38</v>
      </c>
      <c r="J170" s="128" t="s">
        <v>38</v>
      </c>
      <c r="K170" s="128" t="s">
        <v>38</v>
      </c>
      <c r="L170" s="128" t="s">
        <v>38</v>
      </c>
      <c r="M170" s="128" t="s">
        <v>38</v>
      </c>
      <c r="N170" s="128" t="s">
        <v>38</v>
      </c>
      <c r="O170" s="92">
        <f t="shared" si="18"/>
        <v>0</v>
      </c>
      <c r="Q170" s="122"/>
      <c r="R170" s="123"/>
      <c r="S170" s="123"/>
      <c r="T170" s="123"/>
      <c r="U170" s="124"/>
      <c r="V170" s="123"/>
      <c r="W170" s="123"/>
      <c r="X170" s="124"/>
      <c r="Y170" s="123"/>
      <c r="AA170" s="123"/>
      <c r="AB170" s="123"/>
    </row>
    <row r="171" spans="1:28" ht="31.5" x14ac:dyDescent="0.25">
      <c r="A171" s="131" t="s">
        <v>322</v>
      </c>
      <c r="B171" s="132" t="s">
        <v>323</v>
      </c>
      <c r="C171" s="133" t="s">
        <v>37</v>
      </c>
      <c r="D171" s="129">
        <v>0</v>
      </c>
      <c r="E171" s="129">
        <v>0</v>
      </c>
      <c r="F171" s="129">
        <v>0</v>
      </c>
      <c r="G171" s="129">
        <v>0</v>
      </c>
      <c r="H171" s="129">
        <v>0</v>
      </c>
      <c r="I171" s="128" t="s">
        <v>38</v>
      </c>
      <c r="J171" s="128" t="s">
        <v>38</v>
      </c>
      <c r="K171" s="128" t="s">
        <v>38</v>
      </c>
      <c r="L171" s="128" t="s">
        <v>38</v>
      </c>
      <c r="M171" s="128" t="s">
        <v>38</v>
      </c>
      <c r="N171" s="128" t="s">
        <v>38</v>
      </c>
      <c r="O171" s="92">
        <f t="shared" si="18"/>
        <v>0</v>
      </c>
      <c r="Q171" s="122"/>
      <c r="R171" s="123"/>
      <c r="S171" s="123"/>
      <c r="T171" s="123"/>
      <c r="U171" s="124"/>
      <c r="V171" s="123"/>
      <c r="W171" s="123"/>
      <c r="X171" s="124"/>
      <c r="Y171" s="123"/>
      <c r="AA171" s="123"/>
      <c r="AB171" s="123"/>
    </row>
    <row r="172" spans="1:28" x14ac:dyDescent="0.25">
      <c r="A172" s="131" t="s">
        <v>324</v>
      </c>
      <c r="B172" s="132" t="s">
        <v>325</v>
      </c>
      <c r="C172" s="133" t="s">
        <v>37</v>
      </c>
      <c r="D172" s="129">
        <v>0</v>
      </c>
      <c r="E172" s="129">
        <v>0</v>
      </c>
      <c r="F172" s="129">
        <v>0</v>
      </c>
      <c r="G172" s="129">
        <v>0</v>
      </c>
      <c r="H172" s="129">
        <v>0</v>
      </c>
      <c r="I172" s="128" t="s">
        <v>38</v>
      </c>
      <c r="J172" s="128" t="s">
        <v>38</v>
      </c>
      <c r="K172" s="128" t="s">
        <v>38</v>
      </c>
      <c r="L172" s="128" t="s">
        <v>38</v>
      </c>
      <c r="M172" s="128" t="s">
        <v>38</v>
      </c>
      <c r="N172" s="128" t="s">
        <v>38</v>
      </c>
      <c r="O172" s="92">
        <f t="shared" si="18"/>
        <v>0</v>
      </c>
      <c r="Q172" s="122"/>
      <c r="R172" s="123"/>
      <c r="S172" s="123"/>
      <c r="T172" s="123"/>
      <c r="U172" s="124"/>
      <c r="V172" s="123"/>
      <c r="W172" s="123"/>
      <c r="X172" s="124"/>
      <c r="Y172" s="123"/>
      <c r="AA172" s="123"/>
      <c r="AB172" s="123"/>
    </row>
    <row r="173" spans="1:28" x14ac:dyDescent="0.25">
      <c r="A173" s="131" t="s">
        <v>326</v>
      </c>
      <c r="B173" s="132" t="s">
        <v>327</v>
      </c>
      <c r="C173" s="133" t="s">
        <v>37</v>
      </c>
      <c r="D173" s="129">
        <v>0</v>
      </c>
      <c r="E173" s="129">
        <v>0</v>
      </c>
      <c r="F173" s="129">
        <v>0</v>
      </c>
      <c r="G173" s="129">
        <v>0</v>
      </c>
      <c r="H173" s="129">
        <v>0</v>
      </c>
      <c r="I173" s="128" t="s">
        <v>38</v>
      </c>
      <c r="J173" s="128" t="s">
        <v>38</v>
      </c>
      <c r="K173" s="128" t="s">
        <v>38</v>
      </c>
      <c r="L173" s="128" t="s">
        <v>38</v>
      </c>
      <c r="M173" s="128" t="s">
        <v>38</v>
      </c>
      <c r="N173" s="128" t="s">
        <v>38</v>
      </c>
      <c r="O173" s="92">
        <f t="shared" si="18"/>
        <v>0</v>
      </c>
      <c r="Q173" s="122"/>
      <c r="R173" s="123"/>
      <c r="S173" s="123"/>
      <c r="T173" s="123"/>
      <c r="U173" s="124"/>
      <c r="V173" s="123"/>
      <c r="W173" s="123"/>
      <c r="X173" s="124"/>
      <c r="Y173" s="123"/>
      <c r="AA173" s="123"/>
      <c r="AB173" s="123"/>
    </row>
    <row r="174" spans="1:28" x14ac:dyDescent="0.25">
      <c r="A174" s="131" t="s">
        <v>328</v>
      </c>
      <c r="B174" s="132" t="s">
        <v>329</v>
      </c>
      <c r="C174" s="133" t="s">
        <v>37</v>
      </c>
      <c r="D174" s="129">
        <v>0</v>
      </c>
      <c r="E174" s="129">
        <v>0</v>
      </c>
      <c r="F174" s="129">
        <v>0</v>
      </c>
      <c r="G174" s="129">
        <v>0</v>
      </c>
      <c r="H174" s="129">
        <v>0</v>
      </c>
      <c r="I174" s="128" t="s">
        <v>38</v>
      </c>
      <c r="J174" s="128" t="s">
        <v>38</v>
      </c>
      <c r="K174" s="128" t="s">
        <v>38</v>
      </c>
      <c r="L174" s="128" t="s">
        <v>38</v>
      </c>
      <c r="M174" s="128" t="s">
        <v>38</v>
      </c>
      <c r="N174" s="128" t="s">
        <v>38</v>
      </c>
      <c r="O174" s="92">
        <f t="shared" si="18"/>
        <v>0</v>
      </c>
      <c r="Q174" s="122"/>
      <c r="R174" s="123"/>
      <c r="S174" s="123"/>
      <c r="T174" s="123"/>
      <c r="U174" s="124"/>
      <c r="V174" s="123"/>
      <c r="W174" s="123"/>
      <c r="X174" s="124"/>
      <c r="Y174" s="123"/>
      <c r="AA174" s="123"/>
      <c r="AB174" s="123"/>
    </row>
    <row r="175" spans="1:28" x14ac:dyDescent="0.25">
      <c r="A175" s="131" t="s">
        <v>330</v>
      </c>
      <c r="B175" s="132" t="s">
        <v>331</v>
      </c>
      <c r="C175" s="133" t="s">
        <v>37</v>
      </c>
      <c r="D175" s="129">
        <v>0</v>
      </c>
      <c r="E175" s="129">
        <v>0</v>
      </c>
      <c r="F175" s="129">
        <v>0</v>
      </c>
      <c r="G175" s="129">
        <v>0</v>
      </c>
      <c r="H175" s="129">
        <v>0</v>
      </c>
      <c r="I175" s="128" t="s">
        <v>38</v>
      </c>
      <c r="J175" s="128" t="s">
        <v>38</v>
      </c>
      <c r="K175" s="128" t="s">
        <v>38</v>
      </c>
      <c r="L175" s="128" t="s">
        <v>38</v>
      </c>
      <c r="M175" s="128" t="s">
        <v>38</v>
      </c>
      <c r="N175" s="128" t="s">
        <v>38</v>
      </c>
      <c r="O175" s="92">
        <f t="shared" si="18"/>
        <v>0</v>
      </c>
      <c r="Q175" s="122"/>
      <c r="R175" s="123"/>
      <c r="S175" s="123"/>
      <c r="T175" s="123"/>
      <c r="U175" s="124"/>
      <c r="V175" s="123"/>
      <c r="W175" s="123"/>
      <c r="X175" s="124"/>
      <c r="Y175" s="123"/>
      <c r="AA175" s="123"/>
      <c r="AB175" s="123"/>
    </row>
    <row r="176" spans="1:28" x14ac:dyDescent="0.25">
      <c r="A176" s="131" t="s">
        <v>332</v>
      </c>
      <c r="B176" s="132" t="s">
        <v>333</v>
      </c>
      <c r="C176" s="133" t="s">
        <v>37</v>
      </c>
      <c r="D176" s="129">
        <v>0</v>
      </c>
      <c r="E176" s="129">
        <v>0</v>
      </c>
      <c r="F176" s="129">
        <v>0</v>
      </c>
      <c r="G176" s="129">
        <v>0</v>
      </c>
      <c r="H176" s="129">
        <v>0</v>
      </c>
      <c r="I176" s="128" t="s">
        <v>38</v>
      </c>
      <c r="J176" s="128" t="s">
        <v>38</v>
      </c>
      <c r="K176" s="128" t="s">
        <v>38</v>
      </c>
      <c r="L176" s="128" t="s">
        <v>38</v>
      </c>
      <c r="M176" s="128" t="s">
        <v>38</v>
      </c>
      <c r="N176" s="128" t="s">
        <v>38</v>
      </c>
      <c r="O176" s="92">
        <f t="shared" si="18"/>
        <v>0</v>
      </c>
      <c r="Q176" s="122"/>
      <c r="R176" s="123"/>
      <c r="S176" s="123"/>
      <c r="T176" s="123"/>
      <c r="U176" s="124"/>
      <c r="V176" s="123"/>
      <c r="W176" s="123"/>
      <c r="X176" s="124"/>
      <c r="Y176" s="123"/>
      <c r="AA176" s="123"/>
      <c r="AB176" s="123"/>
    </row>
    <row r="177" spans="1:28" ht="31.5" x14ac:dyDescent="0.25">
      <c r="A177" s="131" t="s">
        <v>334</v>
      </c>
      <c r="B177" s="132" t="s">
        <v>75</v>
      </c>
      <c r="C177" s="133" t="s">
        <v>37</v>
      </c>
      <c r="D177" s="129">
        <v>0</v>
      </c>
      <c r="E177" s="129">
        <v>0</v>
      </c>
      <c r="F177" s="129">
        <v>0</v>
      </c>
      <c r="G177" s="129">
        <v>0</v>
      </c>
      <c r="H177" s="129">
        <v>0</v>
      </c>
      <c r="I177" s="128" t="s">
        <v>38</v>
      </c>
      <c r="J177" s="128" t="s">
        <v>38</v>
      </c>
      <c r="K177" s="128" t="s">
        <v>38</v>
      </c>
      <c r="L177" s="128" t="s">
        <v>38</v>
      </c>
      <c r="M177" s="128" t="s">
        <v>38</v>
      </c>
      <c r="N177" s="128" t="s">
        <v>38</v>
      </c>
      <c r="O177" s="92">
        <f t="shared" si="18"/>
        <v>0</v>
      </c>
      <c r="Q177" s="122"/>
      <c r="R177" s="123"/>
      <c r="S177" s="123"/>
      <c r="T177" s="123"/>
      <c r="U177" s="124"/>
      <c r="V177" s="123"/>
      <c r="W177" s="123"/>
      <c r="X177" s="124"/>
      <c r="Y177" s="123"/>
      <c r="AA177" s="123"/>
      <c r="AB177" s="123"/>
    </row>
    <row r="178" spans="1:28" x14ac:dyDescent="0.25">
      <c r="A178" s="131" t="s">
        <v>335</v>
      </c>
      <c r="B178" s="132" t="s">
        <v>336</v>
      </c>
      <c r="C178" s="133" t="s">
        <v>37</v>
      </c>
      <c r="D178" s="129">
        <v>0</v>
      </c>
      <c r="E178" s="129">
        <v>0</v>
      </c>
      <c r="F178" s="129">
        <v>0</v>
      </c>
      <c r="G178" s="129">
        <v>0</v>
      </c>
      <c r="H178" s="129">
        <v>0</v>
      </c>
      <c r="I178" s="128" t="s">
        <v>38</v>
      </c>
      <c r="J178" s="128" t="s">
        <v>38</v>
      </c>
      <c r="K178" s="128" t="s">
        <v>38</v>
      </c>
      <c r="L178" s="128" t="s">
        <v>38</v>
      </c>
      <c r="M178" s="128" t="s">
        <v>38</v>
      </c>
      <c r="N178" s="128" t="s">
        <v>38</v>
      </c>
      <c r="O178" s="92">
        <f t="shared" si="18"/>
        <v>0</v>
      </c>
      <c r="Q178" s="122"/>
      <c r="R178" s="123"/>
      <c r="S178" s="123"/>
      <c r="T178" s="123"/>
      <c r="U178" s="124"/>
      <c r="V178" s="123"/>
      <c r="W178" s="123"/>
      <c r="X178" s="124"/>
      <c r="Y178" s="123"/>
      <c r="AA178" s="123"/>
      <c r="AB178" s="123"/>
    </row>
    <row r="179" spans="1:28" ht="31.5" x14ac:dyDescent="0.25">
      <c r="A179" s="131" t="s">
        <v>337</v>
      </c>
      <c r="B179" s="132" t="s">
        <v>338</v>
      </c>
      <c r="C179" s="133" t="s">
        <v>37</v>
      </c>
      <c r="D179" s="129">
        <v>0</v>
      </c>
      <c r="E179" s="129">
        <v>0</v>
      </c>
      <c r="F179" s="129">
        <v>0</v>
      </c>
      <c r="G179" s="129">
        <v>0</v>
      </c>
      <c r="H179" s="129">
        <v>0</v>
      </c>
      <c r="I179" s="128" t="s">
        <v>38</v>
      </c>
      <c r="J179" s="128" t="s">
        <v>38</v>
      </c>
      <c r="K179" s="128" t="s">
        <v>38</v>
      </c>
      <c r="L179" s="128" t="s">
        <v>38</v>
      </c>
      <c r="M179" s="128" t="s">
        <v>38</v>
      </c>
      <c r="N179" s="128" t="s">
        <v>38</v>
      </c>
      <c r="O179" s="92">
        <f t="shared" ref="O179:O204" si="19">+SUM(I179:N179)/2</f>
        <v>0</v>
      </c>
      <c r="Q179" s="122"/>
      <c r="R179" s="123"/>
      <c r="S179" s="123"/>
      <c r="T179" s="123"/>
      <c r="U179" s="124"/>
      <c r="V179" s="123"/>
      <c r="W179" s="123"/>
      <c r="X179" s="124"/>
      <c r="Y179" s="123"/>
      <c r="AA179" s="123"/>
      <c r="AB179" s="123"/>
    </row>
    <row r="180" spans="1:28" x14ac:dyDescent="0.25">
      <c r="A180" s="131" t="s">
        <v>339</v>
      </c>
      <c r="B180" s="132" t="s">
        <v>340</v>
      </c>
      <c r="C180" s="133" t="s">
        <v>37</v>
      </c>
      <c r="D180" s="129">
        <v>0</v>
      </c>
      <c r="E180" s="129">
        <v>0</v>
      </c>
      <c r="F180" s="129">
        <v>0</v>
      </c>
      <c r="G180" s="129">
        <v>0</v>
      </c>
      <c r="H180" s="129">
        <v>0</v>
      </c>
      <c r="I180" s="128" t="s">
        <v>38</v>
      </c>
      <c r="J180" s="128" t="s">
        <v>38</v>
      </c>
      <c r="K180" s="128" t="s">
        <v>38</v>
      </c>
      <c r="L180" s="128" t="s">
        <v>38</v>
      </c>
      <c r="M180" s="128" t="s">
        <v>38</v>
      </c>
      <c r="N180" s="128" t="s">
        <v>38</v>
      </c>
      <c r="O180" s="92">
        <f t="shared" si="19"/>
        <v>0</v>
      </c>
      <c r="Q180" s="122"/>
      <c r="R180" s="123"/>
      <c r="S180" s="123"/>
      <c r="T180" s="123"/>
      <c r="U180" s="124"/>
      <c r="V180" s="123"/>
      <c r="W180" s="123"/>
      <c r="X180" s="124"/>
      <c r="Y180" s="123"/>
      <c r="AA180" s="123"/>
      <c r="AB180" s="123"/>
    </row>
    <row r="181" spans="1:28" x14ac:dyDescent="0.25">
      <c r="A181" s="131" t="s">
        <v>341</v>
      </c>
      <c r="B181" s="132" t="s">
        <v>342</v>
      </c>
      <c r="C181" s="133" t="s">
        <v>37</v>
      </c>
      <c r="D181" s="129">
        <v>0</v>
      </c>
      <c r="E181" s="129">
        <v>0</v>
      </c>
      <c r="F181" s="129">
        <v>0</v>
      </c>
      <c r="G181" s="129">
        <v>0</v>
      </c>
      <c r="H181" s="129">
        <v>0</v>
      </c>
      <c r="I181" s="128" t="s">
        <v>38</v>
      </c>
      <c r="J181" s="128" t="s">
        <v>38</v>
      </c>
      <c r="K181" s="128" t="s">
        <v>38</v>
      </c>
      <c r="L181" s="128" t="s">
        <v>38</v>
      </c>
      <c r="M181" s="128" t="s">
        <v>38</v>
      </c>
      <c r="N181" s="128" t="s">
        <v>38</v>
      </c>
      <c r="O181" s="92">
        <f t="shared" si="19"/>
        <v>0</v>
      </c>
      <c r="Q181" s="122"/>
      <c r="R181" s="123"/>
      <c r="S181" s="123"/>
      <c r="T181" s="123"/>
      <c r="U181" s="124"/>
      <c r="V181" s="123"/>
      <c r="W181" s="123"/>
      <c r="X181" s="124"/>
      <c r="Y181" s="123"/>
      <c r="AA181" s="123"/>
      <c r="AB181" s="123"/>
    </row>
    <row r="182" spans="1:28" ht="31.5" x14ac:dyDescent="0.25">
      <c r="A182" s="131" t="s">
        <v>343</v>
      </c>
      <c r="B182" s="132" t="s">
        <v>344</v>
      </c>
      <c r="C182" s="133" t="s">
        <v>37</v>
      </c>
      <c r="D182" s="129">
        <v>0</v>
      </c>
      <c r="E182" s="129">
        <v>0</v>
      </c>
      <c r="F182" s="129">
        <v>0</v>
      </c>
      <c r="G182" s="129">
        <v>0</v>
      </c>
      <c r="H182" s="129">
        <v>0</v>
      </c>
      <c r="I182" s="128" t="s">
        <v>38</v>
      </c>
      <c r="J182" s="128" t="s">
        <v>38</v>
      </c>
      <c r="K182" s="128" t="s">
        <v>38</v>
      </c>
      <c r="L182" s="128" t="s">
        <v>38</v>
      </c>
      <c r="M182" s="128" t="s">
        <v>38</v>
      </c>
      <c r="N182" s="128" t="s">
        <v>38</v>
      </c>
      <c r="O182" s="92">
        <f t="shared" si="19"/>
        <v>0</v>
      </c>
      <c r="P182" s="146"/>
      <c r="Q182" s="146"/>
      <c r="R182" s="147"/>
      <c r="S182" s="147"/>
      <c r="T182" s="147"/>
      <c r="U182" s="148"/>
      <c r="V182" s="147"/>
      <c r="W182" s="147"/>
      <c r="X182" s="148"/>
      <c r="Y182" s="147"/>
      <c r="Z182" s="119"/>
      <c r="AA182" s="147"/>
      <c r="AB182" s="147"/>
    </row>
    <row r="183" spans="1:28" x14ac:dyDescent="0.25">
      <c r="A183" s="131" t="s">
        <v>345</v>
      </c>
      <c r="B183" s="132" t="s">
        <v>242</v>
      </c>
      <c r="C183" s="133" t="s">
        <v>37</v>
      </c>
      <c r="D183" s="129">
        <v>0</v>
      </c>
      <c r="E183" s="129">
        <v>0</v>
      </c>
      <c r="F183" s="129">
        <v>0</v>
      </c>
      <c r="G183" s="129">
        <v>0</v>
      </c>
      <c r="H183" s="129">
        <v>0</v>
      </c>
      <c r="I183" s="128" t="s">
        <v>38</v>
      </c>
      <c r="J183" s="128" t="s">
        <v>38</v>
      </c>
      <c r="K183" s="128" t="s">
        <v>38</v>
      </c>
      <c r="L183" s="128" t="s">
        <v>38</v>
      </c>
      <c r="M183" s="128" t="s">
        <v>38</v>
      </c>
      <c r="N183" s="128" t="s">
        <v>38</v>
      </c>
      <c r="O183" s="92">
        <f t="shared" si="19"/>
        <v>0</v>
      </c>
      <c r="Q183" s="122"/>
      <c r="R183" s="123"/>
      <c r="S183" s="123"/>
      <c r="T183" s="123"/>
      <c r="U183" s="124"/>
      <c r="V183" s="123"/>
      <c r="W183" s="123"/>
      <c r="X183" s="124"/>
      <c r="Y183" s="123"/>
      <c r="AA183" s="123"/>
      <c r="AB183" s="123"/>
    </row>
    <row r="184" spans="1:28" x14ac:dyDescent="0.25">
      <c r="A184" s="131" t="s">
        <v>346</v>
      </c>
      <c r="B184" s="132" t="s">
        <v>347</v>
      </c>
      <c r="C184" s="133" t="s">
        <v>37</v>
      </c>
      <c r="D184" s="129">
        <v>0</v>
      </c>
      <c r="E184" s="129">
        <v>0</v>
      </c>
      <c r="F184" s="129">
        <v>0</v>
      </c>
      <c r="G184" s="129">
        <v>0</v>
      </c>
      <c r="H184" s="129">
        <v>0</v>
      </c>
      <c r="I184" s="128" t="s">
        <v>38</v>
      </c>
      <c r="J184" s="128" t="s">
        <v>38</v>
      </c>
      <c r="K184" s="128" t="s">
        <v>38</v>
      </c>
      <c r="L184" s="128" t="s">
        <v>38</v>
      </c>
      <c r="M184" s="128" t="s">
        <v>38</v>
      </c>
      <c r="N184" s="128" t="s">
        <v>38</v>
      </c>
      <c r="O184" s="92">
        <f t="shared" si="19"/>
        <v>0</v>
      </c>
      <c r="Q184" s="122"/>
      <c r="R184" s="123"/>
      <c r="S184" s="123"/>
      <c r="T184" s="123"/>
      <c r="U184" s="124"/>
      <c r="V184" s="123"/>
      <c r="W184" s="123"/>
      <c r="X184" s="124"/>
      <c r="Y184" s="123"/>
      <c r="AA184" s="123"/>
      <c r="AB184" s="123"/>
    </row>
    <row r="185" spans="1:28" x14ac:dyDescent="0.25">
      <c r="A185" s="131" t="s">
        <v>348</v>
      </c>
      <c r="B185" s="132" t="s">
        <v>349</v>
      </c>
      <c r="C185" s="133" t="s">
        <v>37</v>
      </c>
      <c r="D185" s="129">
        <v>0</v>
      </c>
      <c r="E185" s="129">
        <v>0</v>
      </c>
      <c r="F185" s="129">
        <v>0</v>
      </c>
      <c r="G185" s="129">
        <v>0</v>
      </c>
      <c r="H185" s="129">
        <v>0</v>
      </c>
      <c r="I185" s="128" t="s">
        <v>38</v>
      </c>
      <c r="J185" s="128" t="s">
        <v>38</v>
      </c>
      <c r="K185" s="128" t="s">
        <v>38</v>
      </c>
      <c r="L185" s="128" t="s">
        <v>38</v>
      </c>
      <c r="M185" s="128" t="s">
        <v>38</v>
      </c>
      <c r="N185" s="128" t="s">
        <v>38</v>
      </c>
      <c r="O185" s="92">
        <f t="shared" si="19"/>
        <v>0</v>
      </c>
      <c r="Q185" s="122"/>
      <c r="R185" s="123"/>
      <c r="S185" s="123"/>
      <c r="T185" s="123"/>
      <c r="U185" s="124"/>
      <c r="V185" s="123"/>
      <c r="W185" s="123"/>
      <c r="X185" s="124"/>
      <c r="Y185" s="123"/>
      <c r="AA185" s="123"/>
      <c r="AB185" s="123"/>
    </row>
    <row r="186" spans="1:28" x14ac:dyDescent="0.25">
      <c r="A186" s="131" t="s">
        <v>350</v>
      </c>
      <c r="B186" s="132" t="s">
        <v>351</v>
      </c>
      <c r="C186" s="133" t="s">
        <v>37</v>
      </c>
      <c r="D186" s="129">
        <v>0</v>
      </c>
      <c r="E186" s="129">
        <v>0</v>
      </c>
      <c r="F186" s="129">
        <v>0</v>
      </c>
      <c r="G186" s="129">
        <v>0</v>
      </c>
      <c r="H186" s="129">
        <v>0</v>
      </c>
      <c r="I186" s="128" t="s">
        <v>38</v>
      </c>
      <c r="J186" s="128" t="s">
        <v>38</v>
      </c>
      <c r="K186" s="128" t="s">
        <v>38</v>
      </c>
      <c r="L186" s="128" t="s">
        <v>38</v>
      </c>
      <c r="M186" s="128" t="s">
        <v>38</v>
      </c>
      <c r="N186" s="128" t="s">
        <v>38</v>
      </c>
      <c r="O186" s="92">
        <f t="shared" si="19"/>
        <v>0</v>
      </c>
      <c r="Q186" s="122"/>
      <c r="R186" s="123"/>
      <c r="S186" s="123"/>
      <c r="T186" s="123"/>
      <c r="U186" s="124"/>
      <c r="V186" s="123"/>
      <c r="W186" s="123"/>
      <c r="X186" s="124"/>
      <c r="Y186" s="123"/>
      <c r="AA186" s="123"/>
      <c r="AB186" s="123"/>
    </row>
    <row r="187" spans="1:28" x14ac:dyDescent="0.25">
      <c r="A187" s="131" t="s">
        <v>352</v>
      </c>
      <c r="B187" s="132" t="s">
        <v>353</v>
      </c>
      <c r="C187" s="133" t="s">
        <v>37</v>
      </c>
      <c r="D187" s="129">
        <v>0</v>
      </c>
      <c r="E187" s="129">
        <v>0</v>
      </c>
      <c r="F187" s="129">
        <v>0</v>
      </c>
      <c r="G187" s="129">
        <v>0</v>
      </c>
      <c r="H187" s="129">
        <v>0</v>
      </c>
      <c r="I187" s="128" t="s">
        <v>38</v>
      </c>
      <c r="J187" s="128" t="s">
        <v>38</v>
      </c>
      <c r="K187" s="128" t="s">
        <v>38</v>
      </c>
      <c r="L187" s="128" t="s">
        <v>38</v>
      </c>
      <c r="M187" s="128" t="s">
        <v>38</v>
      </c>
      <c r="N187" s="128" t="s">
        <v>38</v>
      </c>
      <c r="O187" s="92">
        <f t="shared" si="19"/>
        <v>0</v>
      </c>
      <c r="Q187" s="122"/>
      <c r="R187" s="123"/>
      <c r="S187" s="123"/>
      <c r="T187" s="123"/>
      <c r="U187" s="124"/>
      <c r="V187" s="123"/>
      <c r="W187" s="123"/>
      <c r="X187" s="124"/>
      <c r="Y187" s="123"/>
      <c r="AA187" s="123"/>
      <c r="AB187" s="123"/>
    </row>
    <row r="188" spans="1:28" ht="31.5" x14ac:dyDescent="0.25">
      <c r="A188" s="131" t="s">
        <v>354</v>
      </c>
      <c r="B188" s="132" t="s">
        <v>355</v>
      </c>
      <c r="C188" s="133" t="s">
        <v>37</v>
      </c>
      <c r="D188" s="129">
        <v>0</v>
      </c>
      <c r="E188" s="129">
        <v>0</v>
      </c>
      <c r="F188" s="129">
        <v>0</v>
      </c>
      <c r="G188" s="129">
        <v>0</v>
      </c>
      <c r="H188" s="129">
        <v>0</v>
      </c>
      <c r="I188" s="128" t="s">
        <v>38</v>
      </c>
      <c r="J188" s="128" t="s">
        <v>38</v>
      </c>
      <c r="K188" s="128" t="s">
        <v>38</v>
      </c>
      <c r="L188" s="128" t="s">
        <v>38</v>
      </c>
      <c r="M188" s="128" t="s">
        <v>38</v>
      </c>
      <c r="N188" s="128" t="s">
        <v>38</v>
      </c>
      <c r="O188" s="92">
        <f t="shared" si="19"/>
        <v>0</v>
      </c>
      <c r="Q188" s="122"/>
      <c r="R188" s="123"/>
      <c r="S188" s="123"/>
      <c r="T188" s="123"/>
      <c r="U188" s="124"/>
      <c r="V188" s="123"/>
      <c r="W188" s="123"/>
      <c r="X188" s="124"/>
      <c r="Y188" s="123"/>
      <c r="AA188" s="123"/>
      <c r="AB188" s="123"/>
    </row>
    <row r="189" spans="1:28" ht="31.5" x14ac:dyDescent="0.25">
      <c r="A189" s="131" t="s">
        <v>356</v>
      </c>
      <c r="B189" s="132" t="s">
        <v>244</v>
      </c>
      <c r="C189" s="133" t="s">
        <v>37</v>
      </c>
      <c r="D189" s="129">
        <v>0</v>
      </c>
      <c r="E189" s="129">
        <v>0</v>
      </c>
      <c r="F189" s="129">
        <v>0</v>
      </c>
      <c r="G189" s="129">
        <v>0</v>
      </c>
      <c r="H189" s="129">
        <v>0</v>
      </c>
      <c r="I189" s="128" t="s">
        <v>38</v>
      </c>
      <c r="J189" s="128" t="s">
        <v>38</v>
      </c>
      <c r="K189" s="128" t="s">
        <v>38</v>
      </c>
      <c r="L189" s="128" t="s">
        <v>38</v>
      </c>
      <c r="M189" s="128" t="s">
        <v>38</v>
      </c>
      <c r="N189" s="128" t="s">
        <v>38</v>
      </c>
      <c r="O189" s="92">
        <f t="shared" si="19"/>
        <v>0</v>
      </c>
      <c r="Q189" s="122"/>
      <c r="R189" s="123"/>
      <c r="S189" s="123"/>
      <c r="T189" s="123"/>
      <c r="U189" s="124"/>
      <c r="V189" s="123"/>
      <c r="W189" s="123"/>
      <c r="X189" s="124"/>
      <c r="Y189" s="123"/>
      <c r="AA189" s="123"/>
      <c r="AB189" s="123"/>
    </row>
    <row r="190" spans="1:28" ht="31.5" x14ac:dyDescent="0.25">
      <c r="A190" s="131" t="s">
        <v>357</v>
      </c>
      <c r="B190" s="132" t="s">
        <v>358</v>
      </c>
      <c r="C190" s="133" t="s">
        <v>37</v>
      </c>
      <c r="D190" s="129">
        <v>0</v>
      </c>
      <c r="E190" s="129">
        <v>0</v>
      </c>
      <c r="F190" s="129">
        <v>0</v>
      </c>
      <c r="G190" s="129">
        <v>0</v>
      </c>
      <c r="H190" s="129">
        <v>0</v>
      </c>
      <c r="I190" s="128" t="s">
        <v>38</v>
      </c>
      <c r="J190" s="128" t="s">
        <v>38</v>
      </c>
      <c r="K190" s="128" t="s">
        <v>38</v>
      </c>
      <c r="L190" s="128" t="s">
        <v>38</v>
      </c>
      <c r="M190" s="128" t="s">
        <v>38</v>
      </c>
      <c r="N190" s="128" t="s">
        <v>38</v>
      </c>
      <c r="O190" s="92">
        <f t="shared" si="19"/>
        <v>0</v>
      </c>
      <c r="Q190" s="122"/>
      <c r="R190" s="123"/>
      <c r="S190" s="123"/>
      <c r="T190" s="123"/>
      <c r="U190" s="124"/>
      <c r="V190" s="123"/>
      <c r="W190" s="123"/>
      <c r="X190" s="124"/>
      <c r="Y190" s="123"/>
      <c r="AA190" s="123"/>
      <c r="AB190" s="123"/>
    </row>
    <row r="191" spans="1:28" ht="31.5" x14ac:dyDescent="0.25">
      <c r="A191" s="131" t="s">
        <v>359</v>
      </c>
      <c r="B191" s="132" t="s">
        <v>360</v>
      </c>
      <c r="C191" s="133" t="s">
        <v>37</v>
      </c>
      <c r="D191" s="129">
        <v>0</v>
      </c>
      <c r="E191" s="129">
        <v>0</v>
      </c>
      <c r="F191" s="129">
        <v>0</v>
      </c>
      <c r="G191" s="129">
        <v>0</v>
      </c>
      <c r="H191" s="129">
        <v>0</v>
      </c>
      <c r="I191" s="128" t="s">
        <v>38</v>
      </c>
      <c r="J191" s="128" t="s">
        <v>38</v>
      </c>
      <c r="K191" s="128" t="s">
        <v>38</v>
      </c>
      <c r="L191" s="128" t="s">
        <v>38</v>
      </c>
      <c r="M191" s="128" t="s">
        <v>38</v>
      </c>
      <c r="N191" s="128" t="s">
        <v>38</v>
      </c>
      <c r="O191" s="92">
        <f t="shared" si="19"/>
        <v>0</v>
      </c>
      <c r="Q191" s="122"/>
      <c r="R191" s="123"/>
      <c r="S191" s="123"/>
      <c r="T191" s="123"/>
      <c r="U191" s="124"/>
      <c r="V191" s="123"/>
      <c r="W191" s="123"/>
      <c r="X191" s="124"/>
      <c r="Y191" s="123"/>
      <c r="AA191" s="123"/>
      <c r="AB191" s="123"/>
    </row>
    <row r="192" spans="1:28" x14ac:dyDescent="0.25">
      <c r="A192" s="131" t="s">
        <v>361</v>
      </c>
      <c r="B192" s="132" t="s">
        <v>362</v>
      </c>
      <c r="C192" s="133" t="s">
        <v>37</v>
      </c>
      <c r="D192" s="140">
        <v>0</v>
      </c>
      <c r="E192" s="140">
        <v>0</v>
      </c>
      <c r="F192" s="140">
        <v>0</v>
      </c>
      <c r="G192" s="140">
        <v>0</v>
      </c>
      <c r="H192" s="140">
        <v>0</v>
      </c>
      <c r="I192" s="128" t="s">
        <v>38</v>
      </c>
      <c r="J192" s="128" t="s">
        <v>38</v>
      </c>
      <c r="K192" s="128" t="s">
        <v>38</v>
      </c>
      <c r="L192" s="128" t="s">
        <v>38</v>
      </c>
      <c r="M192" s="128" t="s">
        <v>38</v>
      </c>
      <c r="N192" s="128" t="s">
        <v>38</v>
      </c>
      <c r="O192" s="92">
        <f t="shared" si="19"/>
        <v>0</v>
      </c>
      <c r="Q192" s="122"/>
      <c r="R192" s="123"/>
      <c r="S192" s="123"/>
      <c r="T192" s="123"/>
      <c r="U192" s="124"/>
      <c r="V192" s="123"/>
      <c r="W192" s="123"/>
      <c r="X192" s="124"/>
      <c r="Y192" s="123"/>
      <c r="AA192" s="123"/>
      <c r="AB192" s="123"/>
    </row>
    <row r="193" spans="1:33" x14ac:dyDescent="0.25">
      <c r="A193" s="131" t="s">
        <v>363</v>
      </c>
      <c r="B193" s="132" t="s">
        <v>364</v>
      </c>
      <c r="C193" s="133" t="s">
        <v>37</v>
      </c>
      <c r="D193" s="129">
        <v>0</v>
      </c>
      <c r="E193" s="129">
        <v>0</v>
      </c>
      <c r="F193" s="129">
        <v>0</v>
      </c>
      <c r="G193" s="129">
        <v>0</v>
      </c>
      <c r="H193" s="129">
        <v>0</v>
      </c>
      <c r="I193" s="128" t="s">
        <v>38</v>
      </c>
      <c r="J193" s="128" t="s">
        <v>38</v>
      </c>
      <c r="K193" s="128" t="s">
        <v>38</v>
      </c>
      <c r="L193" s="128" t="s">
        <v>38</v>
      </c>
      <c r="M193" s="128" t="s">
        <v>38</v>
      </c>
      <c r="N193" s="128" t="s">
        <v>38</v>
      </c>
      <c r="O193" s="92">
        <f t="shared" si="19"/>
        <v>0</v>
      </c>
      <c r="Q193" s="122"/>
      <c r="R193" s="123"/>
      <c r="S193" s="123"/>
      <c r="T193" s="123"/>
      <c r="U193" s="124"/>
      <c r="V193" s="123"/>
      <c r="W193" s="123"/>
      <c r="X193" s="124"/>
      <c r="Y193" s="123"/>
      <c r="AA193" s="123"/>
      <c r="AB193" s="123"/>
    </row>
    <row r="194" spans="1:33" x14ac:dyDescent="0.25">
      <c r="A194" s="131" t="s">
        <v>365</v>
      </c>
      <c r="B194" s="132" t="s">
        <v>366</v>
      </c>
      <c r="C194" s="133" t="s">
        <v>37</v>
      </c>
      <c r="D194" s="129">
        <v>0</v>
      </c>
      <c r="E194" s="129">
        <v>0</v>
      </c>
      <c r="F194" s="129">
        <v>0</v>
      </c>
      <c r="G194" s="129">
        <v>0</v>
      </c>
      <c r="H194" s="129">
        <v>0</v>
      </c>
      <c r="I194" s="128" t="s">
        <v>38</v>
      </c>
      <c r="J194" s="128" t="s">
        <v>38</v>
      </c>
      <c r="K194" s="128" t="s">
        <v>38</v>
      </c>
      <c r="L194" s="128" t="s">
        <v>38</v>
      </c>
      <c r="M194" s="128" t="s">
        <v>38</v>
      </c>
      <c r="N194" s="128" t="s">
        <v>38</v>
      </c>
      <c r="O194" s="92">
        <f t="shared" si="19"/>
        <v>0</v>
      </c>
      <c r="Q194" s="122"/>
      <c r="R194" s="123"/>
      <c r="S194" s="123"/>
      <c r="T194" s="123"/>
      <c r="U194" s="124"/>
      <c r="V194" s="123"/>
      <c r="W194" s="123"/>
      <c r="X194" s="124"/>
      <c r="Y194" s="123"/>
      <c r="AA194" s="123"/>
      <c r="AB194" s="123"/>
    </row>
    <row r="195" spans="1:33" ht="31.5" x14ac:dyDescent="0.25">
      <c r="A195" s="131" t="s">
        <v>367</v>
      </c>
      <c r="B195" s="132" t="s">
        <v>368</v>
      </c>
      <c r="C195" s="133" t="s">
        <v>37</v>
      </c>
      <c r="D195" s="129">
        <v>0</v>
      </c>
      <c r="E195" s="129">
        <v>0</v>
      </c>
      <c r="F195" s="129">
        <v>0</v>
      </c>
      <c r="G195" s="129">
        <v>0</v>
      </c>
      <c r="H195" s="129">
        <v>0</v>
      </c>
      <c r="I195" s="128" t="s">
        <v>38</v>
      </c>
      <c r="J195" s="128" t="s">
        <v>38</v>
      </c>
      <c r="K195" s="128" t="s">
        <v>38</v>
      </c>
      <c r="L195" s="128" t="s">
        <v>38</v>
      </c>
      <c r="M195" s="128" t="s">
        <v>38</v>
      </c>
      <c r="N195" s="128" t="s">
        <v>38</v>
      </c>
      <c r="O195" s="92">
        <f t="shared" si="19"/>
        <v>0</v>
      </c>
      <c r="Q195" s="122"/>
      <c r="R195" s="123"/>
      <c r="S195" s="123"/>
      <c r="T195" s="123"/>
      <c r="U195" s="124"/>
      <c r="V195" s="123"/>
      <c r="W195" s="123"/>
      <c r="X195" s="124"/>
      <c r="Y195" s="123"/>
      <c r="AA195" s="123"/>
      <c r="AB195" s="123"/>
    </row>
    <row r="196" spans="1:33" x14ac:dyDescent="0.25">
      <c r="A196" s="131" t="s">
        <v>369</v>
      </c>
      <c r="B196" s="132" t="s">
        <v>370</v>
      </c>
      <c r="C196" s="133" t="s">
        <v>37</v>
      </c>
      <c r="D196" s="129">
        <v>0</v>
      </c>
      <c r="E196" s="129">
        <v>0</v>
      </c>
      <c r="F196" s="129">
        <v>0</v>
      </c>
      <c r="G196" s="129">
        <v>0</v>
      </c>
      <c r="H196" s="129">
        <v>0</v>
      </c>
      <c r="I196" s="128" t="s">
        <v>38</v>
      </c>
      <c r="J196" s="128" t="s">
        <v>38</v>
      </c>
      <c r="K196" s="128" t="s">
        <v>38</v>
      </c>
      <c r="L196" s="128" t="s">
        <v>38</v>
      </c>
      <c r="M196" s="128" t="s">
        <v>38</v>
      </c>
      <c r="N196" s="128" t="s">
        <v>38</v>
      </c>
      <c r="O196" s="92">
        <f t="shared" si="19"/>
        <v>0</v>
      </c>
      <c r="Q196" s="122"/>
      <c r="R196" s="123"/>
      <c r="S196" s="123"/>
      <c r="T196" s="123"/>
      <c r="U196" s="124"/>
      <c r="V196" s="123"/>
      <c r="W196" s="123"/>
      <c r="X196" s="124"/>
      <c r="Y196" s="123"/>
      <c r="AA196" s="123"/>
      <c r="AB196" s="123"/>
    </row>
    <row r="197" spans="1:33" x14ac:dyDescent="0.25">
      <c r="A197" s="131" t="s">
        <v>371</v>
      </c>
      <c r="B197" s="132" t="s">
        <v>372</v>
      </c>
      <c r="C197" s="133" t="s">
        <v>37</v>
      </c>
      <c r="D197" s="129">
        <v>0</v>
      </c>
      <c r="E197" s="129">
        <v>0</v>
      </c>
      <c r="F197" s="129">
        <v>0</v>
      </c>
      <c r="G197" s="129">
        <v>0</v>
      </c>
      <c r="H197" s="129">
        <v>0</v>
      </c>
      <c r="I197" s="128" t="s">
        <v>38</v>
      </c>
      <c r="J197" s="128" t="s">
        <v>38</v>
      </c>
      <c r="K197" s="128" t="s">
        <v>38</v>
      </c>
      <c r="L197" s="128" t="s">
        <v>38</v>
      </c>
      <c r="M197" s="128" t="s">
        <v>38</v>
      </c>
      <c r="N197" s="128" t="s">
        <v>38</v>
      </c>
      <c r="O197" s="92">
        <f t="shared" si="19"/>
        <v>0</v>
      </c>
      <c r="Q197" s="122"/>
      <c r="R197" s="123"/>
      <c r="S197" s="123"/>
      <c r="T197" s="123"/>
      <c r="U197" s="124"/>
      <c r="V197" s="123"/>
      <c r="W197" s="123"/>
      <c r="X197" s="124"/>
      <c r="Y197" s="123"/>
      <c r="AA197" s="123"/>
      <c r="AB197" s="123"/>
    </row>
    <row r="198" spans="1:33" ht="31.5" x14ac:dyDescent="0.25">
      <c r="A198" s="131" t="s">
        <v>373</v>
      </c>
      <c r="B198" s="132" t="s">
        <v>374</v>
      </c>
      <c r="C198" s="133" t="s">
        <v>37</v>
      </c>
      <c r="D198" s="129">
        <v>0</v>
      </c>
      <c r="E198" s="129">
        <v>0</v>
      </c>
      <c r="F198" s="129">
        <v>0</v>
      </c>
      <c r="G198" s="129">
        <v>0</v>
      </c>
      <c r="H198" s="129">
        <v>0</v>
      </c>
      <c r="I198" s="128" t="s">
        <v>38</v>
      </c>
      <c r="J198" s="128" t="s">
        <v>38</v>
      </c>
      <c r="K198" s="128" t="s">
        <v>38</v>
      </c>
      <c r="L198" s="128" t="s">
        <v>38</v>
      </c>
      <c r="M198" s="128" t="s">
        <v>38</v>
      </c>
      <c r="N198" s="128" t="s">
        <v>38</v>
      </c>
      <c r="O198" s="92">
        <f t="shared" si="19"/>
        <v>0</v>
      </c>
      <c r="Q198" s="122"/>
      <c r="R198" s="123"/>
      <c r="S198" s="123"/>
      <c r="T198" s="123"/>
      <c r="U198" s="124"/>
      <c r="V198" s="123"/>
      <c r="W198" s="123"/>
      <c r="X198" s="124"/>
      <c r="Y198" s="123"/>
      <c r="AA198" s="123"/>
      <c r="AB198" s="123"/>
    </row>
    <row r="199" spans="1:33" x14ac:dyDescent="0.25">
      <c r="A199" s="131" t="s">
        <v>375</v>
      </c>
      <c r="B199" s="132" t="s">
        <v>376</v>
      </c>
      <c r="C199" s="133" t="s">
        <v>37</v>
      </c>
      <c r="D199" s="129">
        <v>0</v>
      </c>
      <c r="E199" s="129">
        <v>0</v>
      </c>
      <c r="F199" s="129">
        <v>0</v>
      </c>
      <c r="G199" s="129">
        <v>0</v>
      </c>
      <c r="H199" s="129">
        <v>0</v>
      </c>
      <c r="I199" s="128" t="s">
        <v>38</v>
      </c>
      <c r="J199" s="128" t="s">
        <v>38</v>
      </c>
      <c r="K199" s="128" t="s">
        <v>38</v>
      </c>
      <c r="L199" s="128" t="s">
        <v>38</v>
      </c>
      <c r="M199" s="128" t="s">
        <v>38</v>
      </c>
      <c r="N199" s="128" t="s">
        <v>38</v>
      </c>
      <c r="O199" s="92">
        <f t="shared" si="19"/>
        <v>0</v>
      </c>
      <c r="Q199" s="122"/>
      <c r="R199" s="123"/>
      <c r="S199" s="123"/>
      <c r="T199" s="123"/>
      <c r="U199" s="124"/>
      <c r="V199" s="123"/>
      <c r="W199" s="123"/>
      <c r="X199" s="124"/>
      <c r="Y199" s="123"/>
      <c r="AA199" s="123"/>
      <c r="AB199" s="123"/>
    </row>
    <row r="200" spans="1:33" ht="31.5" x14ac:dyDescent="0.25">
      <c r="A200" s="131" t="s">
        <v>377</v>
      </c>
      <c r="B200" s="132" t="s">
        <v>75</v>
      </c>
      <c r="C200" s="133" t="s">
        <v>37</v>
      </c>
      <c r="D200" s="130">
        <v>0</v>
      </c>
      <c r="E200" s="130">
        <v>0</v>
      </c>
      <c r="F200" s="130">
        <v>0</v>
      </c>
      <c r="G200" s="130">
        <v>0</v>
      </c>
      <c r="H200" s="130">
        <v>0</v>
      </c>
      <c r="I200" s="128" t="s">
        <v>38</v>
      </c>
      <c r="J200" s="128" t="s">
        <v>38</v>
      </c>
      <c r="K200" s="128" t="s">
        <v>38</v>
      </c>
      <c r="L200" s="128" t="s">
        <v>38</v>
      </c>
      <c r="M200" s="128" t="s">
        <v>38</v>
      </c>
      <c r="N200" s="128" t="s">
        <v>38</v>
      </c>
      <c r="O200" s="92">
        <f t="shared" si="19"/>
        <v>0</v>
      </c>
      <c r="Q200" s="122"/>
      <c r="R200" s="123"/>
      <c r="S200" s="123"/>
      <c r="T200" s="123"/>
      <c r="U200" s="124"/>
      <c r="V200" s="123"/>
      <c r="W200" s="123"/>
      <c r="X200" s="124"/>
      <c r="Y200" s="123"/>
      <c r="AA200" s="123"/>
      <c r="AB200" s="123"/>
    </row>
    <row r="201" spans="1:33" x14ac:dyDescent="0.25">
      <c r="A201" s="131" t="s">
        <v>378</v>
      </c>
      <c r="B201" s="132" t="s">
        <v>258</v>
      </c>
      <c r="C201" s="133" t="s">
        <v>37</v>
      </c>
      <c r="D201" s="129">
        <v>0</v>
      </c>
      <c r="E201" s="129">
        <v>0</v>
      </c>
      <c r="F201" s="129">
        <v>0</v>
      </c>
      <c r="G201" s="129">
        <v>0</v>
      </c>
      <c r="H201" s="129">
        <v>0</v>
      </c>
      <c r="I201" s="128" t="s">
        <v>38</v>
      </c>
      <c r="J201" s="128" t="s">
        <v>38</v>
      </c>
      <c r="K201" s="128" t="s">
        <v>38</v>
      </c>
      <c r="L201" s="128" t="s">
        <v>38</v>
      </c>
      <c r="M201" s="128" t="s">
        <v>38</v>
      </c>
      <c r="N201" s="128" t="s">
        <v>38</v>
      </c>
      <c r="O201" s="92">
        <f t="shared" si="19"/>
        <v>0</v>
      </c>
      <c r="Q201" s="122"/>
      <c r="R201" s="123"/>
      <c r="S201" s="123"/>
      <c r="T201" s="123"/>
      <c r="U201" s="124"/>
      <c r="V201" s="123"/>
      <c r="W201" s="123"/>
      <c r="X201" s="124"/>
      <c r="Y201" s="123"/>
      <c r="AA201" s="123"/>
      <c r="AB201" s="123"/>
    </row>
    <row r="202" spans="1:33" x14ac:dyDescent="0.25">
      <c r="A202" s="131" t="s">
        <v>379</v>
      </c>
      <c r="B202" s="132" t="s">
        <v>477</v>
      </c>
      <c r="C202" s="133" t="s">
        <v>37</v>
      </c>
      <c r="D202" s="129">
        <v>0</v>
      </c>
      <c r="E202" s="129">
        <v>0</v>
      </c>
      <c r="F202" s="129">
        <v>0</v>
      </c>
      <c r="G202" s="129">
        <v>0</v>
      </c>
      <c r="H202" s="129">
        <v>0</v>
      </c>
      <c r="I202" s="121">
        <f>+SUM(I203:I204)</f>
        <v>0</v>
      </c>
      <c r="J202" s="121">
        <f t="shared" ref="J202:N202" si="20">+SUM(J203:J204)</f>
        <v>0</v>
      </c>
      <c r="K202" s="121">
        <f t="shared" si="20"/>
        <v>0</v>
      </c>
      <c r="L202" s="121">
        <f t="shared" si="20"/>
        <v>0</v>
      </c>
      <c r="M202" s="121">
        <f t="shared" si="20"/>
        <v>13.870000000000001</v>
      </c>
      <c r="N202" s="121">
        <f t="shared" si="20"/>
        <v>0</v>
      </c>
      <c r="O202" s="92">
        <f t="shared" si="19"/>
        <v>6.9350000000000005</v>
      </c>
      <c r="Q202" s="122"/>
      <c r="R202" s="123"/>
      <c r="S202" s="123"/>
      <c r="T202" s="123"/>
      <c r="U202" s="124"/>
      <c r="V202" s="123"/>
      <c r="W202" s="123"/>
      <c r="X202" s="124"/>
      <c r="Y202" s="123"/>
      <c r="AA202" s="123"/>
      <c r="AB202" s="123"/>
    </row>
    <row r="203" spans="1:33" ht="54" customHeight="1" x14ac:dyDescent="0.25">
      <c r="A203" s="29" t="s">
        <v>380</v>
      </c>
      <c r="B203" s="30" t="s">
        <v>381</v>
      </c>
      <c r="C203" s="149" t="s">
        <v>382</v>
      </c>
      <c r="D203" s="130">
        <v>0</v>
      </c>
      <c r="E203" s="130">
        <v>0</v>
      </c>
      <c r="F203" s="130">
        <v>0</v>
      </c>
      <c r="G203" s="130">
        <v>0</v>
      </c>
      <c r="H203" s="130">
        <v>0</v>
      </c>
      <c r="I203" s="130" t="s">
        <v>38</v>
      </c>
      <c r="J203" s="130" t="s">
        <v>38</v>
      </c>
      <c r="K203" s="130" t="s">
        <v>38</v>
      </c>
      <c r="L203" s="130" t="s">
        <v>38</v>
      </c>
      <c r="M203" s="200">
        <v>4.41</v>
      </c>
      <c r="N203" s="128" t="s">
        <v>38</v>
      </c>
      <c r="O203" s="92">
        <f t="shared" si="19"/>
        <v>2.2050000000000001</v>
      </c>
    </row>
    <row r="204" spans="1:33" s="97" customFormat="1" x14ac:dyDescent="0.25">
      <c r="A204" s="29" t="s">
        <v>383</v>
      </c>
      <c r="B204" s="30" t="s">
        <v>384</v>
      </c>
      <c r="C204" s="149" t="s">
        <v>385</v>
      </c>
      <c r="D204" s="130">
        <v>0</v>
      </c>
      <c r="E204" s="130">
        <v>0</v>
      </c>
      <c r="F204" s="130">
        <v>0</v>
      </c>
      <c r="G204" s="130">
        <v>0</v>
      </c>
      <c r="H204" s="130">
        <v>0</v>
      </c>
      <c r="I204" s="130" t="s">
        <v>38</v>
      </c>
      <c r="J204" s="130" t="s">
        <v>38</v>
      </c>
      <c r="K204" s="130" t="s">
        <v>38</v>
      </c>
      <c r="L204" s="130" t="s">
        <v>38</v>
      </c>
      <c r="M204" s="202">
        <v>9.4600000000000009</v>
      </c>
      <c r="N204" s="128" t="s">
        <v>38</v>
      </c>
      <c r="O204" s="92">
        <f t="shared" si="19"/>
        <v>4.7300000000000004</v>
      </c>
      <c r="Q204" s="98"/>
      <c r="R204" s="99"/>
      <c r="S204" s="99"/>
      <c r="T204" s="99"/>
      <c r="U204" s="99"/>
      <c r="V204" s="99"/>
      <c r="W204" s="99"/>
      <c r="X204" s="99"/>
      <c r="Y204" s="99"/>
      <c r="Z204" s="99"/>
      <c r="AA204" s="99"/>
      <c r="AB204" s="99"/>
      <c r="AC204" s="92"/>
      <c r="AD204" s="92"/>
      <c r="AE204" s="92"/>
      <c r="AF204" s="92"/>
      <c r="AG204" s="92"/>
    </row>
    <row r="205" spans="1:33" s="97" customFormat="1" x14ac:dyDescent="0.25">
      <c r="A205" s="92"/>
      <c r="B205" s="92"/>
      <c r="C205" s="93"/>
      <c r="D205" s="92"/>
      <c r="E205" s="92"/>
      <c r="F205" s="92"/>
      <c r="G205" s="92"/>
      <c r="H205" s="92"/>
      <c r="I205" s="96"/>
      <c r="J205" s="96"/>
      <c r="K205" s="96"/>
      <c r="L205" s="96"/>
      <c r="M205" s="96"/>
      <c r="N205" s="96"/>
      <c r="O205" s="92"/>
      <c r="Q205" s="98"/>
      <c r="R205" s="99"/>
      <c r="S205" s="99"/>
      <c r="T205" s="99"/>
      <c r="U205" s="99"/>
      <c r="V205" s="99"/>
      <c r="W205" s="99"/>
      <c r="X205" s="99"/>
      <c r="Y205" s="99"/>
      <c r="Z205" s="99"/>
      <c r="AA205" s="99"/>
      <c r="AB205" s="99"/>
      <c r="AC205" s="92"/>
      <c r="AD205" s="92"/>
      <c r="AE205" s="92"/>
      <c r="AF205" s="92"/>
      <c r="AG205" s="92"/>
    </row>
    <row r="206" spans="1:33" s="97" customFormat="1" x14ac:dyDescent="0.25">
      <c r="A206" s="92"/>
      <c r="B206" s="92"/>
      <c r="C206" s="93"/>
      <c r="D206" s="92"/>
      <c r="E206" s="92"/>
      <c r="F206" s="92"/>
      <c r="G206" s="92"/>
      <c r="H206" s="92"/>
      <c r="I206" s="96"/>
      <c r="J206" s="96"/>
      <c r="K206" s="96"/>
      <c r="L206" s="96"/>
      <c r="M206" s="96"/>
      <c r="N206" s="96"/>
      <c r="O206" s="92"/>
      <c r="Q206" s="98"/>
      <c r="R206" s="99"/>
      <c r="S206" s="99"/>
      <c r="T206" s="99"/>
      <c r="U206" s="99"/>
      <c r="V206" s="99"/>
      <c r="W206" s="99"/>
      <c r="X206" s="99"/>
      <c r="Y206" s="99"/>
      <c r="Z206" s="99"/>
      <c r="AA206" s="99"/>
      <c r="AB206" s="99"/>
      <c r="AC206" s="92"/>
      <c r="AD206" s="92"/>
      <c r="AE206" s="92"/>
      <c r="AF206" s="92"/>
      <c r="AG206" s="92"/>
    </row>
    <row r="207" spans="1:33" s="97" customFormat="1" x14ac:dyDescent="0.25">
      <c r="A207" s="92"/>
      <c r="B207" s="92"/>
      <c r="C207" s="93"/>
      <c r="D207" s="92"/>
      <c r="E207" s="92"/>
      <c r="F207" s="92"/>
      <c r="G207" s="92"/>
      <c r="H207" s="92"/>
      <c r="I207" s="96"/>
      <c r="J207" s="96"/>
      <c r="K207" s="96"/>
      <c r="L207" s="96"/>
      <c r="M207" s="96"/>
      <c r="N207" s="96"/>
      <c r="O207" s="92"/>
      <c r="Q207" s="98"/>
      <c r="R207" s="99"/>
      <c r="S207" s="99"/>
      <c r="T207" s="99"/>
      <c r="U207" s="99"/>
      <c r="V207" s="99"/>
      <c r="W207" s="99"/>
      <c r="X207" s="99"/>
      <c r="Y207" s="99"/>
      <c r="Z207" s="99"/>
      <c r="AA207" s="99"/>
      <c r="AB207" s="99"/>
      <c r="AC207" s="92"/>
      <c r="AD207" s="92"/>
      <c r="AE207" s="92"/>
      <c r="AF207" s="92"/>
      <c r="AG207" s="92"/>
    </row>
    <row r="208" spans="1:33" s="97" customFormat="1" x14ac:dyDescent="0.25">
      <c r="A208" s="92"/>
      <c r="B208" s="92"/>
      <c r="C208" s="93"/>
      <c r="D208" s="92"/>
      <c r="E208" s="92"/>
      <c r="F208" s="92"/>
      <c r="G208" s="92"/>
      <c r="H208" s="92"/>
      <c r="I208" s="96"/>
      <c r="J208" s="96"/>
      <c r="K208" s="96"/>
      <c r="L208" s="96"/>
      <c r="M208" s="96"/>
      <c r="N208" s="96"/>
      <c r="O208" s="92"/>
      <c r="Q208" s="98"/>
      <c r="R208" s="99"/>
      <c r="S208" s="99"/>
      <c r="T208" s="99"/>
      <c r="U208" s="99"/>
      <c r="V208" s="99"/>
      <c r="W208" s="99"/>
      <c r="X208" s="99"/>
      <c r="Y208" s="99"/>
      <c r="Z208" s="99"/>
      <c r="AA208" s="99"/>
      <c r="AB208" s="99"/>
      <c r="AC208" s="92"/>
      <c r="AD208" s="92"/>
      <c r="AE208" s="92"/>
      <c r="AF208" s="92"/>
      <c r="AG208" s="92"/>
    </row>
    <row r="209" spans="1:33" s="97" customFormat="1" x14ac:dyDescent="0.25">
      <c r="A209" s="92"/>
      <c r="B209" s="92"/>
      <c r="C209" s="93"/>
      <c r="D209" s="92"/>
      <c r="E209" s="92"/>
      <c r="F209" s="92"/>
      <c r="G209" s="92"/>
      <c r="H209" s="92"/>
      <c r="I209" s="96"/>
      <c r="J209" s="96"/>
      <c r="K209" s="96"/>
      <c r="L209" s="96"/>
      <c r="M209" s="96"/>
      <c r="N209" s="96"/>
      <c r="O209" s="92"/>
      <c r="Q209" s="98"/>
      <c r="R209" s="99"/>
      <c r="S209" s="99"/>
      <c r="T209" s="99"/>
      <c r="U209" s="99"/>
      <c r="V209" s="99"/>
      <c r="W209" s="99"/>
      <c r="X209" s="99"/>
      <c r="Y209" s="99"/>
      <c r="Z209" s="99"/>
      <c r="AA209" s="99"/>
      <c r="AB209" s="99"/>
      <c r="AC209" s="92"/>
      <c r="AD209" s="92"/>
      <c r="AE209" s="92"/>
      <c r="AF209" s="92"/>
      <c r="AG209" s="92"/>
    </row>
    <row r="210" spans="1:33" s="97" customFormat="1" x14ac:dyDescent="0.25">
      <c r="A210" s="92"/>
      <c r="B210" s="92"/>
      <c r="C210" s="93"/>
      <c r="D210" s="92"/>
      <c r="E210" s="92"/>
      <c r="F210" s="92"/>
      <c r="G210" s="92"/>
      <c r="H210" s="92"/>
      <c r="I210" s="96"/>
      <c r="J210" s="96"/>
      <c r="K210" s="96"/>
      <c r="L210" s="96"/>
      <c r="M210" s="96"/>
      <c r="N210" s="96"/>
      <c r="O210" s="92"/>
      <c r="Q210" s="98"/>
      <c r="R210" s="99"/>
      <c r="S210" s="99"/>
      <c r="T210" s="99"/>
      <c r="U210" s="99"/>
      <c r="V210" s="99"/>
      <c r="W210" s="99"/>
      <c r="X210" s="99"/>
      <c r="Y210" s="99"/>
      <c r="Z210" s="99"/>
      <c r="AA210" s="99"/>
      <c r="AB210" s="99"/>
      <c r="AC210" s="92"/>
      <c r="AD210" s="92"/>
      <c r="AE210" s="92"/>
      <c r="AF210" s="92"/>
      <c r="AG210" s="92"/>
    </row>
    <row r="211" spans="1:33" s="97" customFormat="1" x14ac:dyDescent="0.25">
      <c r="A211" s="92"/>
      <c r="B211" s="92"/>
      <c r="C211" s="93"/>
      <c r="D211" s="92"/>
      <c r="E211" s="92"/>
      <c r="F211" s="92"/>
      <c r="G211" s="92"/>
      <c r="H211" s="92"/>
      <c r="I211" s="96"/>
      <c r="J211" s="96"/>
      <c r="K211" s="96"/>
      <c r="L211" s="96"/>
      <c r="M211" s="96"/>
      <c r="N211" s="96"/>
      <c r="O211" s="92"/>
      <c r="Q211" s="98"/>
      <c r="R211" s="99"/>
      <c r="S211" s="99"/>
      <c r="T211" s="99"/>
      <c r="U211" s="99"/>
      <c r="V211" s="99"/>
      <c r="W211" s="99"/>
      <c r="X211" s="99"/>
      <c r="Y211" s="99"/>
      <c r="Z211" s="99"/>
      <c r="AA211" s="99"/>
      <c r="AB211" s="99"/>
      <c r="AC211" s="92"/>
      <c r="AD211" s="92"/>
      <c r="AE211" s="92"/>
      <c r="AF211" s="92"/>
      <c r="AG211" s="92"/>
    </row>
    <row r="212" spans="1:33" s="97" customFormat="1" x14ac:dyDescent="0.25">
      <c r="A212" s="92"/>
      <c r="B212" s="92"/>
      <c r="C212" s="93"/>
      <c r="D212" s="92"/>
      <c r="E212" s="92"/>
      <c r="F212" s="92"/>
      <c r="G212" s="92"/>
      <c r="H212" s="92"/>
      <c r="I212" s="96"/>
      <c r="J212" s="96"/>
      <c r="K212" s="96"/>
      <c r="L212" s="96"/>
      <c r="M212" s="96"/>
      <c r="N212" s="96"/>
      <c r="O212" s="92"/>
      <c r="Q212" s="98"/>
      <c r="R212" s="99"/>
      <c r="S212" s="99"/>
      <c r="T212" s="99"/>
      <c r="U212" s="99"/>
      <c r="V212" s="99"/>
      <c r="W212" s="99"/>
      <c r="X212" s="99"/>
      <c r="Y212" s="99"/>
      <c r="Z212" s="99"/>
      <c r="AA212" s="99"/>
      <c r="AB212" s="99"/>
      <c r="AC212" s="92"/>
      <c r="AD212" s="92"/>
      <c r="AE212" s="92"/>
      <c r="AF212" s="92"/>
      <c r="AG212" s="92"/>
    </row>
    <row r="213" spans="1:33" s="97" customFormat="1" x14ac:dyDescent="0.25">
      <c r="A213" s="92"/>
      <c r="B213" s="92"/>
      <c r="C213" s="93"/>
      <c r="D213" s="92"/>
      <c r="E213" s="92"/>
      <c r="F213" s="92"/>
      <c r="G213" s="92"/>
      <c r="H213" s="92"/>
      <c r="I213" s="96"/>
      <c r="J213" s="96"/>
      <c r="K213" s="96"/>
      <c r="L213" s="96"/>
      <c r="M213" s="96"/>
      <c r="N213" s="96"/>
      <c r="O213" s="92"/>
      <c r="Q213" s="98"/>
      <c r="R213" s="99"/>
      <c r="S213" s="99"/>
      <c r="T213" s="99"/>
      <c r="U213" s="99"/>
      <c r="V213" s="99"/>
      <c r="W213" s="99"/>
      <c r="X213" s="99"/>
      <c r="Y213" s="99"/>
      <c r="Z213" s="99"/>
      <c r="AA213" s="99"/>
      <c r="AB213" s="99"/>
      <c r="AC213" s="92"/>
      <c r="AD213" s="92"/>
      <c r="AE213" s="92"/>
      <c r="AF213" s="92"/>
      <c r="AG213" s="92"/>
    </row>
    <row r="214" spans="1:33" ht="18.75" customHeight="1" x14ac:dyDescent="0.25"/>
    <row r="215" spans="1:33" ht="18.75" customHeight="1" x14ac:dyDescent="0.25"/>
    <row r="216" spans="1:33" ht="18.75" customHeight="1" x14ac:dyDescent="0.25"/>
    <row r="217" spans="1:33" ht="18.75" customHeight="1" x14ac:dyDescent="0.25"/>
    <row r="218" spans="1:33" ht="18.75" customHeight="1" x14ac:dyDescent="0.25"/>
    <row r="219" spans="1:33" ht="18.75" customHeight="1" x14ac:dyDescent="0.25"/>
    <row r="220" spans="1:33" ht="18.75" customHeight="1" x14ac:dyDescent="0.25"/>
    <row r="221" spans="1:33" ht="18.75" customHeight="1" x14ac:dyDescent="0.25"/>
    <row r="222" spans="1:33" ht="18.75" customHeight="1" x14ac:dyDescent="0.25"/>
    <row r="223" spans="1:33" ht="18.75" customHeight="1" x14ac:dyDescent="0.25"/>
    <row r="224" spans="1:33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</sheetData>
  <mergeCells count="15">
    <mergeCell ref="A14:N14"/>
    <mergeCell ref="A15:A18"/>
    <mergeCell ref="B15:B18"/>
    <mergeCell ref="C15:C18"/>
    <mergeCell ref="D15:N15"/>
    <mergeCell ref="D16:F16"/>
    <mergeCell ref="G16:H16"/>
    <mergeCell ref="I16:K16"/>
    <mergeCell ref="L16:M16"/>
    <mergeCell ref="A12:N12"/>
    <mergeCell ref="A13:N13"/>
    <mergeCell ref="A4:N4"/>
    <mergeCell ref="A7:N7"/>
    <mergeCell ref="A8:N8"/>
    <mergeCell ref="A10:N10"/>
  </mergeCells>
  <conditionalFormatting sqref="B75">
    <cfRule type="duplicateValues" dxfId="72" priority="21" stopIfTrue="1"/>
  </conditionalFormatting>
  <conditionalFormatting sqref="B72">
    <cfRule type="duplicateValues" dxfId="71" priority="20" stopIfTrue="1"/>
  </conditionalFormatting>
  <conditionalFormatting sqref="B76:B100 B69:B71 B73:B74">
    <cfRule type="duplicateValues" dxfId="70" priority="22" stopIfTrue="1"/>
  </conditionalFormatting>
  <conditionalFormatting sqref="B66:B68">
    <cfRule type="duplicateValues" dxfId="69" priority="19" stopIfTrue="1"/>
  </conditionalFormatting>
  <conditionalFormatting sqref="B128:B129 B141">
    <cfRule type="duplicateValues" dxfId="68" priority="10" stopIfTrue="1"/>
  </conditionalFormatting>
  <conditionalFormatting sqref="B130:B131">
    <cfRule type="duplicateValues" dxfId="67" priority="9" stopIfTrue="1"/>
  </conditionalFormatting>
  <conditionalFormatting sqref="B125">
    <cfRule type="duplicateValues" dxfId="66" priority="8" stopIfTrue="1"/>
  </conditionalFormatting>
  <conditionalFormatting sqref="B123:B124">
    <cfRule type="duplicateValues" dxfId="65" priority="7" stopIfTrue="1"/>
  </conditionalFormatting>
  <conditionalFormatting sqref="B124">
    <cfRule type="duplicateValues" dxfId="64" priority="6" stopIfTrue="1"/>
  </conditionalFormatting>
  <conditionalFormatting sqref="B125">
    <cfRule type="duplicateValues" dxfId="63" priority="5" stopIfTrue="1"/>
  </conditionalFormatting>
  <conditionalFormatting sqref="C124">
    <cfRule type="duplicateValues" dxfId="62" priority="4" stopIfTrue="1"/>
  </conditionalFormatting>
  <conditionalFormatting sqref="B127">
    <cfRule type="duplicateValues" dxfId="61" priority="3" stopIfTrue="1"/>
  </conditionalFormatting>
  <conditionalFormatting sqref="B132:B140">
    <cfRule type="duplicateValues" dxfId="60" priority="2" stopIfTrue="1"/>
  </conditionalFormatting>
  <conditionalFormatting sqref="B142:B147">
    <cfRule type="duplicateValues" dxfId="59" priority="1" stopIfTrue="1"/>
  </conditionalFormatting>
  <pageMargins left="0.70866141732283472" right="0.70866141732283472" top="0.74803149606299213" bottom="0.74803149606299213" header="0.31496062992125984" footer="0.31496062992125984"/>
  <pageSetup paperSize="9" scale="17" fitToHeight="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49"/>
  <sheetViews>
    <sheetView view="pageBreakPreview" zoomScale="55" zoomScaleNormal="55" zoomScaleSheetLayoutView="55" workbookViewId="0">
      <selection activeCell="A10" sqref="A10:XFD13"/>
    </sheetView>
  </sheetViews>
  <sheetFormatPr defaultColWidth="9" defaultRowHeight="18.75" customHeight="1" zeroHeight="1" outlineLevelRow="1" x14ac:dyDescent="0.25"/>
  <cols>
    <col min="1" max="1" width="12.75" style="92" customWidth="1"/>
    <col min="2" max="2" width="89.75" style="92" customWidth="1"/>
    <col min="3" max="3" width="12.5" style="93" customWidth="1"/>
    <col min="4" max="8" width="22.125" style="92" customWidth="1"/>
    <col min="9" max="14" width="22.125" style="96" customWidth="1"/>
    <col min="15" max="15" width="12.375" style="92" customWidth="1"/>
    <col min="16" max="16" width="13.25" style="97" customWidth="1"/>
    <col min="17" max="17" width="13.25" style="98" customWidth="1"/>
    <col min="18" max="18" width="12.375" style="99" customWidth="1"/>
    <col min="19" max="20" width="9" style="99" customWidth="1"/>
    <col min="21" max="21" width="10.5" style="99" customWidth="1"/>
    <col min="22" max="23" width="10" style="99" customWidth="1"/>
    <col min="24" max="25" width="9" style="99" customWidth="1"/>
    <col min="26" max="26" width="12.75" style="99" customWidth="1"/>
    <col min="27" max="27" width="14" style="99" customWidth="1"/>
    <col min="28" max="28" width="12.625" style="99" customWidth="1"/>
    <col min="29" max="33" width="9" style="92" customWidth="1"/>
    <col min="34" max="16384" width="9" style="92"/>
  </cols>
  <sheetData>
    <row r="1" spans="1:28" outlineLevel="1" x14ac:dyDescent="0.25">
      <c r="D1" s="94"/>
      <c r="E1" s="95"/>
      <c r="F1" s="95"/>
      <c r="G1" s="95"/>
      <c r="H1" s="95"/>
      <c r="I1" s="95"/>
      <c r="J1" s="95"/>
      <c r="K1" s="95"/>
      <c r="L1" s="95"/>
      <c r="M1" s="95"/>
      <c r="N1" s="35" t="s">
        <v>641</v>
      </c>
    </row>
    <row r="2" spans="1:28" ht="18.75" customHeight="1" outlineLevel="1" x14ac:dyDescent="0.3">
      <c r="D2" s="94"/>
      <c r="E2" s="95"/>
      <c r="F2" s="95"/>
      <c r="G2" s="95"/>
      <c r="H2" s="95"/>
      <c r="I2" s="95"/>
      <c r="J2" s="95"/>
      <c r="K2" s="95"/>
      <c r="L2" s="95"/>
      <c r="M2" s="95"/>
      <c r="N2" s="36" t="s">
        <v>803</v>
      </c>
    </row>
    <row r="3" spans="1:28" outlineLevel="1" x14ac:dyDescent="0.25">
      <c r="D3" s="94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28" ht="15.75" customHeight="1" outlineLevel="1" x14ac:dyDescent="0.25">
      <c r="A4" s="334" t="s">
        <v>483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</row>
    <row r="5" spans="1:28" ht="15.75" customHeight="1" outlineLevel="1" x14ac:dyDescent="0.25">
      <c r="A5" s="172"/>
      <c r="B5" s="172"/>
      <c r="C5" s="180"/>
      <c r="D5" s="101"/>
      <c r="E5" s="175"/>
      <c r="F5" s="175"/>
      <c r="G5" s="175"/>
      <c r="H5" s="175"/>
      <c r="I5" s="175"/>
      <c r="J5" s="175"/>
      <c r="K5" s="175"/>
      <c r="L5" s="175"/>
      <c r="M5" s="175"/>
      <c r="N5" s="175"/>
    </row>
    <row r="6" spans="1:28" ht="21.75" customHeight="1" outlineLevel="1" x14ac:dyDescent="0.25">
      <c r="A6" s="45"/>
      <c r="B6" s="45"/>
      <c r="C6" s="180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28" ht="15.75" customHeight="1" outlineLevel="1" x14ac:dyDescent="0.25">
      <c r="A7" s="335" t="s">
        <v>418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</row>
    <row r="8" spans="1:28" outlineLevel="1" x14ac:dyDescent="0.25">
      <c r="A8" s="336" t="s">
        <v>391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</row>
    <row r="9" spans="1:28" outlineLevel="1" x14ac:dyDescent="0.25">
      <c r="A9" s="45"/>
      <c r="B9" s="45"/>
      <c r="C9" s="180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</row>
    <row r="10" spans="1:28" ht="15.75" customHeight="1" outlineLevel="1" x14ac:dyDescent="0.3">
      <c r="A10" s="337"/>
      <c r="B10" s="337"/>
      <c r="C10" s="337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52"/>
      <c r="P10" s="107"/>
      <c r="Q10" s="108"/>
    </row>
    <row r="11" spans="1:28" s="109" customFormat="1" ht="24" customHeight="1" outlineLevel="1" x14ac:dyDescent="0.25">
      <c r="A11" s="338" t="s">
        <v>3</v>
      </c>
      <c r="B11" s="338" t="s">
        <v>4</v>
      </c>
      <c r="C11" s="338" t="s">
        <v>394</v>
      </c>
      <c r="D11" s="341" t="s">
        <v>484</v>
      </c>
      <c r="E11" s="341"/>
      <c r="F11" s="341"/>
      <c r="G11" s="341"/>
      <c r="H11" s="341"/>
      <c r="I11" s="341"/>
      <c r="J11" s="341"/>
      <c r="K11" s="341"/>
      <c r="L11" s="341"/>
      <c r="M11" s="341"/>
      <c r="N11" s="341"/>
      <c r="P11" s="97"/>
      <c r="Q11" s="98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</row>
    <row r="12" spans="1:28" s="111" customFormat="1" ht="51.75" customHeight="1" x14ac:dyDescent="0.25">
      <c r="A12" s="339"/>
      <c r="B12" s="339"/>
      <c r="C12" s="339"/>
      <c r="D12" s="342" t="s">
        <v>421</v>
      </c>
      <c r="E12" s="342"/>
      <c r="F12" s="342"/>
      <c r="G12" s="342" t="s">
        <v>422</v>
      </c>
      <c r="H12" s="342"/>
      <c r="I12" s="343" t="s">
        <v>423</v>
      </c>
      <c r="J12" s="343"/>
      <c r="K12" s="343"/>
      <c r="L12" s="343" t="s">
        <v>424</v>
      </c>
      <c r="M12" s="343"/>
      <c r="N12" s="179" t="s">
        <v>425</v>
      </c>
      <c r="P12" s="97"/>
      <c r="Q12" s="98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</row>
    <row r="13" spans="1:28" s="99" customFormat="1" ht="210" x14ac:dyDescent="0.25">
      <c r="A13" s="339"/>
      <c r="B13" s="339"/>
      <c r="C13" s="339"/>
      <c r="D13" s="177" t="s">
        <v>426</v>
      </c>
      <c r="E13" s="177" t="s">
        <v>427</v>
      </c>
      <c r="F13" s="177" t="s">
        <v>428</v>
      </c>
      <c r="G13" s="177" t="s">
        <v>429</v>
      </c>
      <c r="H13" s="177" t="s">
        <v>430</v>
      </c>
      <c r="I13" s="176" t="s">
        <v>431</v>
      </c>
      <c r="J13" s="176" t="s">
        <v>432</v>
      </c>
      <c r="K13" s="176" t="s">
        <v>433</v>
      </c>
      <c r="L13" s="176" t="s">
        <v>434</v>
      </c>
      <c r="M13" s="176" t="s">
        <v>435</v>
      </c>
      <c r="N13" s="176" t="s">
        <v>436</v>
      </c>
      <c r="P13" s="112"/>
      <c r="Q13" s="113"/>
    </row>
    <row r="14" spans="1:28" s="111" customFormat="1" x14ac:dyDescent="0.25">
      <c r="A14" s="340"/>
      <c r="B14" s="340"/>
      <c r="C14" s="340"/>
      <c r="D14" s="114" t="s">
        <v>18</v>
      </c>
      <c r="E14" s="114" t="s">
        <v>18</v>
      </c>
      <c r="F14" s="114" t="s">
        <v>18</v>
      </c>
      <c r="G14" s="114" t="s">
        <v>18</v>
      </c>
      <c r="H14" s="114" t="s">
        <v>18</v>
      </c>
      <c r="I14" s="115" t="s">
        <v>18</v>
      </c>
      <c r="J14" s="115" t="s">
        <v>18</v>
      </c>
      <c r="K14" s="115" t="s">
        <v>18</v>
      </c>
      <c r="L14" s="115" t="s">
        <v>18</v>
      </c>
      <c r="M14" s="115" t="s">
        <v>18</v>
      </c>
      <c r="N14" s="115" t="s">
        <v>18</v>
      </c>
      <c r="P14" s="97"/>
      <c r="Q14" s="98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</row>
    <row r="15" spans="1:28" s="119" customFormat="1" x14ac:dyDescent="0.25">
      <c r="A15" s="21">
        <v>1</v>
      </c>
      <c r="B15" s="116">
        <v>2</v>
      </c>
      <c r="C15" s="21">
        <v>3</v>
      </c>
      <c r="D15" s="117" t="s">
        <v>437</v>
      </c>
      <c r="E15" s="117" t="s">
        <v>642</v>
      </c>
      <c r="F15" s="117" t="s">
        <v>643</v>
      </c>
      <c r="G15" s="117" t="s">
        <v>644</v>
      </c>
      <c r="H15" s="117" t="s">
        <v>645</v>
      </c>
      <c r="I15" s="118" t="s">
        <v>646</v>
      </c>
      <c r="J15" s="118" t="s">
        <v>647</v>
      </c>
      <c r="K15" s="118" t="s">
        <v>648</v>
      </c>
      <c r="L15" s="118" t="s">
        <v>649</v>
      </c>
      <c r="M15" s="118" t="s">
        <v>650</v>
      </c>
      <c r="N15" s="118" t="s">
        <v>651</v>
      </c>
      <c r="P15" s="97"/>
      <c r="Q15" s="98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</row>
    <row r="16" spans="1:28" x14ac:dyDescent="0.25">
      <c r="A16" s="12" t="s">
        <v>35</v>
      </c>
      <c r="B16" s="15" t="s">
        <v>36</v>
      </c>
      <c r="C16" s="14" t="s">
        <v>37</v>
      </c>
      <c r="D16" s="121">
        <f t="shared" ref="D16:N16" si="0">+D17</f>
        <v>0</v>
      </c>
      <c r="E16" s="121">
        <f t="shared" si="0"/>
        <v>0</v>
      </c>
      <c r="F16" s="121">
        <f t="shared" si="0"/>
        <v>0</v>
      </c>
      <c r="G16" s="121">
        <f t="shared" si="0"/>
        <v>0</v>
      </c>
      <c r="H16" s="121">
        <f t="shared" si="0"/>
        <v>0</v>
      </c>
      <c r="I16" s="121">
        <f t="shared" si="0"/>
        <v>0</v>
      </c>
      <c r="J16" s="121">
        <f t="shared" si="0"/>
        <v>0</v>
      </c>
      <c r="K16" s="121">
        <f t="shared" si="0"/>
        <v>0</v>
      </c>
      <c r="L16" s="121">
        <f t="shared" si="0"/>
        <v>0</v>
      </c>
      <c r="M16" s="121">
        <f t="shared" si="0"/>
        <v>48.005312666985652</v>
      </c>
      <c r="N16" s="121">
        <f t="shared" si="0"/>
        <v>0</v>
      </c>
      <c r="Q16" s="122"/>
      <c r="R16" s="123"/>
      <c r="S16" s="123"/>
      <c r="T16" s="123"/>
      <c r="U16" s="124"/>
      <c r="V16" s="123"/>
      <c r="W16" s="123"/>
      <c r="X16" s="124"/>
      <c r="Y16" s="123"/>
      <c r="AA16" s="123"/>
      <c r="AB16" s="123"/>
    </row>
    <row r="17" spans="1:28" ht="31.5" x14ac:dyDescent="0.25">
      <c r="A17" s="12" t="s">
        <v>39</v>
      </c>
      <c r="B17" s="15" t="s">
        <v>40</v>
      </c>
      <c r="C17" s="71" t="s">
        <v>37</v>
      </c>
      <c r="D17" s="121">
        <f t="shared" ref="D17:N17" si="1">+SUM(D18:D38)</f>
        <v>0</v>
      </c>
      <c r="E17" s="121">
        <f t="shared" si="1"/>
        <v>0</v>
      </c>
      <c r="F17" s="121">
        <f t="shared" si="1"/>
        <v>0</v>
      </c>
      <c r="G17" s="121">
        <f t="shared" si="1"/>
        <v>0</v>
      </c>
      <c r="H17" s="121">
        <f t="shared" si="1"/>
        <v>0</v>
      </c>
      <c r="I17" s="121">
        <f t="shared" si="1"/>
        <v>0</v>
      </c>
      <c r="J17" s="121">
        <f t="shared" si="1"/>
        <v>0</v>
      </c>
      <c r="K17" s="121">
        <f t="shared" si="1"/>
        <v>0</v>
      </c>
      <c r="L17" s="121">
        <f t="shared" si="1"/>
        <v>0</v>
      </c>
      <c r="M17" s="121">
        <f t="shared" si="1"/>
        <v>48.005312666985652</v>
      </c>
      <c r="N17" s="121">
        <f t="shared" si="1"/>
        <v>0</v>
      </c>
      <c r="Q17" s="122"/>
      <c r="R17" s="123"/>
      <c r="S17" s="123"/>
      <c r="T17" s="123"/>
      <c r="U17" s="124"/>
      <c r="V17" s="123"/>
      <c r="W17" s="123"/>
      <c r="X17" s="124"/>
      <c r="Y17" s="123"/>
      <c r="AA17" s="123"/>
      <c r="AB17" s="123"/>
    </row>
    <row r="18" spans="1:28" x14ac:dyDescent="0.25">
      <c r="A18" s="12" t="s">
        <v>41</v>
      </c>
      <c r="B18" s="15" t="s">
        <v>42</v>
      </c>
      <c r="C18" s="71" t="s">
        <v>37</v>
      </c>
      <c r="D18" s="120">
        <f t="shared" ref="D18:N18" si="2">+SUM(D41)</f>
        <v>0</v>
      </c>
      <c r="E18" s="120">
        <f t="shared" si="2"/>
        <v>0</v>
      </c>
      <c r="F18" s="120">
        <f t="shared" si="2"/>
        <v>0</v>
      </c>
      <c r="G18" s="120">
        <f t="shared" si="2"/>
        <v>0</v>
      </c>
      <c r="H18" s="120">
        <f t="shared" si="2"/>
        <v>0</v>
      </c>
      <c r="I18" s="120">
        <f t="shared" si="2"/>
        <v>0</v>
      </c>
      <c r="J18" s="120">
        <f t="shared" si="2"/>
        <v>0</v>
      </c>
      <c r="K18" s="120">
        <f t="shared" si="2"/>
        <v>0</v>
      </c>
      <c r="L18" s="120">
        <f t="shared" si="2"/>
        <v>0</v>
      </c>
      <c r="M18" s="120">
        <f t="shared" si="2"/>
        <v>0</v>
      </c>
      <c r="N18" s="120">
        <f t="shared" si="2"/>
        <v>0</v>
      </c>
      <c r="Q18" s="122"/>
      <c r="R18" s="123"/>
      <c r="S18" s="123"/>
      <c r="T18" s="123"/>
      <c r="U18" s="124"/>
      <c r="V18" s="123"/>
      <c r="W18" s="123"/>
      <c r="X18" s="124"/>
      <c r="Y18" s="123"/>
      <c r="AA18" s="123"/>
      <c r="AB18" s="123"/>
    </row>
    <row r="19" spans="1:28" x14ac:dyDescent="0.25">
      <c r="A19" s="12" t="s">
        <v>43</v>
      </c>
      <c r="B19" s="15" t="s">
        <v>44</v>
      </c>
      <c r="C19" s="71" t="s">
        <v>37</v>
      </c>
      <c r="D19" s="121">
        <f t="shared" ref="D19:N19" si="3">+SUM(D58)</f>
        <v>0</v>
      </c>
      <c r="E19" s="121">
        <f t="shared" si="3"/>
        <v>0</v>
      </c>
      <c r="F19" s="121">
        <f t="shared" si="3"/>
        <v>0</v>
      </c>
      <c r="G19" s="121">
        <f t="shared" si="3"/>
        <v>0</v>
      </c>
      <c r="H19" s="121">
        <f t="shared" si="3"/>
        <v>0</v>
      </c>
      <c r="I19" s="121">
        <f t="shared" si="3"/>
        <v>0</v>
      </c>
      <c r="J19" s="121">
        <f t="shared" si="3"/>
        <v>0</v>
      </c>
      <c r="K19" s="121">
        <f t="shared" si="3"/>
        <v>0</v>
      </c>
      <c r="L19" s="121">
        <f t="shared" si="3"/>
        <v>0</v>
      </c>
      <c r="M19" s="121">
        <f t="shared" si="3"/>
        <v>36.615312666985652</v>
      </c>
      <c r="N19" s="121">
        <f t="shared" si="3"/>
        <v>0</v>
      </c>
      <c r="Q19" s="122"/>
      <c r="R19" s="123"/>
      <c r="S19" s="123"/>
      <c r="T19" s="123"/>
      <c r="U19" s="124"/>
      <c r="V19" s="123"/>
      <c r="W19" s="123"/>
      <c r="X19" s="124"/>
      <c r="Y19" s="123"/>
      <c r="AA19" s="123"/>
      <c r="AB19" s="123"/>
    </row>
    <row r="20" spans="1:28" ht="31.5" x14ac:dyDescent="0.25">
      <c r="A20" s="12" t="s">
        <v>45</v>
      </c>
      <c r="B20" s="15" t="s">
        <v>46</v>
      </c>
      <c r="C20" s="71" t="s">
        <v>37</v>
      </c>
      <c r="D20" s="121">
        <f t="shared" ref="D20:N20" si="4">+SUM(D112)</f>
        <v>0</v>
      </c>
      <c r="E20" s="121">
        <f t="shared" si="4"/>
        <v>0</v>
      </c>
      <c r="F20" s="121">
        <f t="shared" si="4"/>
        <v>0</v>
      </c>
      <c r="G20" s="121">
        <f t="shared" si="4"/>
        <v>0</v>
      </c>
      <c r="H20" s="121">
        <f t="shared" si="4"/>
        <v>0</v>
      </c>
      <c r="I20" s="121">
        <f t="shared" si="4"/>
        <v>0</v>
      </c>
      <c r="J20" s="121">
        <f t="shared" si="4"/>
        <v>0</v>
      </c>
      <c r="K20" s="121">
        <f t="shared" si="4"/>
        <v>0</v>
      </c>
      <c r="L20" s="121">
        <f t="shared" si="4"/>
        <v>0</v>
      </c>
      <c r="M20" s="121">
        <f t="shared" si="4"/>
        <v>0</v>
      </c>
      <c r="N20" s="121">
        <f t="shared" si="4"/>
        <v>0</v>
      </c>
      <c r="Q20" s="122"/>
      <c r="R20" s="123"/>
      <c r="S20" s="123"/>
      <c r="T20" s="123"/>
      <c r="U20" s="124"/>
      <c r="V20" s="123"/>
      <c r="W20" s="123"/>
      <c r="X20" s="124"/>
      <c r="Y20" s="123"/>
      <c r="AA20" s="123"/>
      <c r="AB20" s="123"/>
    </row>
    <row r="21" spans="1:28" x14ac:dyDescent="0.25">
      <c r="A21" s="12" t="s">
        <v>47</v>
      </c>
      <c r="B21" s="15" t="s">
        <v>48</v>
      </c>
      <c r="C21" s="71" t="s">
        <v>37</v>
      </c>
      <c r="D21" s="121" t="s">
        <v>38</v>
      </c>
      <c r="E21" s="121" t="s">
        <v>38</v>
      </c>
      <c r="F21" s="121" t="s">
        <v>38</v>
      </c>
      <c r="G21" s="121" t="s">
        <v>38</v>
      </c>
      <c r="H21" s="121" t="s">
        <v>38</v>
      </c>
      <c r="I21" s="121" t="s">
        <v>38</v>
      </c>
      <c r="J21" s="121" t="s">
        <v>38</v>
      </c>
      <c r="K21" s="121" t="s">
        <v>38</v>
      </c>
      <c r="L21" s="121" t="s">
        <v>38</v>
      </c>
      <c r="M21" s="121" t="s">
        <v>38</v>
      </c>
      <c r="N21" s="121" t="s">
        <v>38</v>
      </c>
      <c r="Q21" s="122"/>
      <c r="R21" s="123"/>
      <c r="S21" s="123"/>
      <c r="T21" s="123"/>
      <c r="U21" s="124"/>
      <c r="V21" s="123"/>
      <c r="W21" s="123"/>
      <c r="X21" s="124"/>
      <c r="Y21" s="123"/>
      <c r="AA21" s="123"/>
      <c r="AB21" s="123"/>
    </row>
    <row r="22" spans="1:28" ht="31.5" x14ac:dyDescent="0.25">
      <c r="A22" s="12" t="s">
        <v>49</v>
      </c>
      <c r="B22" s="125" t="s">
        <v>50</v>
      </c>
      <c r="C22" s="71" t="s">
        <v>37</v>
      </c>
      <c r="D22" s="121" t="s">
        <v>38</v>
      </c>
      <c r="E22" s="121" t="s">
        <v>38</v>
      </c>
      <c r="F22" s="121" t="s">
        <v>38</v>
      </c>
      <c r="G22" s="121" t="s">
        <v>38</v>
      </c>
      <c r="H22" s="121" t="s">
        <v>38</v>
      </c>
      <c r="I22" s="121" t="s">
        <v>38</v>
      </c>
      <c r="J22" s="121" t="s">
        <v>38</v>
      </c>
      <c r="K22" s="121" t="s">
        <v>38</v>
      </c>
      <c r="L22" s="121" t="s">
        <v>38</v>
      </c>
      <c r="M22" s="121" t="s">
        <v>38</v>
      </c>
      <c r="N22" s="121" t="s">
        <v>38</v>
      </c>
      <c r="Q22" s="122"/>
      <c r="R22" s="123"/>
      <c r="S22" s="123"/>
      <c r="T22" s="123"/>
      <c r="U22" s="124"/>
      <c r="V22" s="123"/>
      <c r="W22" s="123"/>
      <c r="X22" s="124"/>
      <c r="Y22" s="123"/>
      <c r="AA22" s="123"/>
      <c r="AB22" s="123"/>
    </row>
    <row r="23" spans="1:28" x14ac:dyDescent="0.25">
      <c r="A23" s="12" t="s">
        <v>51</v>
      </c>
      <c r="B23" s="125" t="s">
        <v>52</v>
      </c>
      <c r="C23" s="71" t="s">
        <v>37</v>
      </c>
      <c r="D23" s="121">
        <f t="shared" ref="D23:N23" si="5">+SUM(D117)</f>
        <v>0</v>
      </c>
      <c r="E23" s="121">
        <f t="shared" si="5"/>
        <v>0</v>
      </c>
      <c r="F23" s="121">
        <f t="shared" si="5"/>
        <v>0</v>
      </c>
      <c r="G23" s="121">
        <f t="shared" si="5"/>
        <v>0</v>
      </c>
      <c r="H23" s="121">
        <f t="shared" si="5"/>
        <v>0</v>
      </c>
      <c r="I23" s="121">
        <f t="shared" si="5"/>
        <v>0</v>
      </c>
      <c r="J23" s="121">
        <f t="shared" si="5"/>
        <v>0</v>
      </c>
      <c r="K23" s="121">
        <f t="shared" si="5"/>
        <v>0</v>
      </c>
      <c r="L23" s="121">
        <f t="shared" si="5"/>
        <v>0</v>
      </c>
      <c r="M23" s="121">
        <f t="shared" si="5"/>
        <v>0</v>
      </c>
      <c r="N23" s="121">
        <f t="shared" si="5"/>
        <v>0</v>
      </c>
      <c r="Q23" s="122"/>
      <c r="R23" s="123"/>
      <c r="S23" s="123"/>
      <c r="T23" s="123"/>
      <c r="U23" s="124"/>
      <c r="V23" s="123"/>
      <c r="W23" s="123"/>
      <c r="X23" s="124"/>
      <c r="Y23" s="123"/>
      <c r="AA23" s="123"/>
      <c r="AB23" s="123"/>
    </row>
    <row r="24" spans="1:28" ht="31.5" x14ac:dyDescent="0.25">
      <c r="A24" s="12" t="s">
        <v>53</v>
      </c>
      <c r="B24" s="15" t="s">
        <v>54</v>
      </c>
      <c r="C24" s="71" t="s">
        <v>37</v>
      </c>
      <c r="D24" s="121" t="s">
        <v>38</v>
      </c>
      <c r="E24" s="121" t="s">
        <v>38</v>
      </c>
      <c r="F24" s="121" t="s">
        <v>38</v>
      </c>
      <c r="G24" s="121" t="s">
        <v>38</v>
      </c>
      <c r="H24" s="121" t="s">
        <v>38</v>
      </c>
      <c r="I24" s="121" t="s">
        <v>38</v>
      </c>
      <c r="J24" s="121" t="s">
        <v>38</v>
      </c>
      <c r="K24" s="121" t="s">
        <v>38</v>
      </c>
      <c r="L24" s="121" t="s">
        <v>38</v>
      </c>
      <c r="M24" s="121" t="s">
        <v>38</v>
      </c>
      <c r="N24" s="121" t="s">
        <v>38</v>
      </c>
      <c r="Q24" s="122"/>
      <c r="R24" s="123"/>
      <c r="S24" s="123"/>
      <c r="T24" s="123"/>
      <c r="U24" s="124"/>
      <c r="V24" s="123"/>
      <c r="W24" s="123"/>
      <c r="X24" s="124"/>
      <c r="Y24" s="123"/>
      <c r="AA24" s="123"/>
      <c r="AB24" s="123"/>
    </row>
    <row r="25" spans="1:28" x14ac:dyDescent="0.25">
      <c r="A25" s="12" t="s">
        <v>55</v>
      </c>
      <c r="B25" s="125" t="s">
        <v>56</v>
      </c>
      <c r="C25" s="71" t="s">
        <v>37</v>
      </c>
      <c r="D25" s="121" t="s">
        <v>38</v>
      </c>
      <c r="E25" s="121" t="s">
        <v>38</v>
      </c>
      <c r="F25" s="121" t="s">
        <v>38</v>
      </c>
      <c r="G25" s="121" t="s">
        <v>38</v>
      </c>
      <c r="H25" s="121" t="s">
        <v>38</v>
      </c>
      <c r="I25" s="121" t="s">
        <v>38</v>
      </c>
      <c r="J25" s="121" t="s">
        <v>38</v>
      </c>
      <c r="K25" s="121" t="s">
        <v>38</v>
      </c>
      <c r="L25" s="121" t="s">
        <v>38</v>
      </c>
      <c r="M25" s="121" t="s">
        <v>38</v>
      </c>
      <c r="N25" s="121" t="s">
        <v>38</v>
      </c>
      <c r="Q25" s="122"/>
      <c r="R25" s="123"/>
      <c r="S25" s="123"/>
      <c r="T25" s="123"/>
      <c r="U25" s="124"/>
      <c r="V25" s="123"/>
      <c r="W25" s="123"/>
      <c r="X25" s="124"/>
      <c r="Y25" s="123"/>
      <c r="AA25" s="123"/>
      <c r="AB25" s="123"/>
    </row>
    <row r="26" spans="1:28" x14ac:dyDescent="0.25">
      <c r="A26" s="12" t="s">
        <v>57</v>
      </c>
      <c r="B26" s="15" t="s">
        <v>58</v>
      </c>
      <c r="C26" s="71" t="s">
        <v>37</v>
      </c>
      <c r="D26" s="121" t="s">
        <v>38</v>
      </c>
      <c r="E26" s="121" t="s">
        <v>38</v>
      </c>
      <c r="F26" s="121" t="s">
        <v>38</v>
      </c>
      <c r="G26" s="121" t="s">
        <v>38</v>
      </c>
      <c r="H26" s="121" t="s">
        <v>38</v>
      </c>
      <c r="I26" s="121" t="s">
        <v>38</v>
      </c>
      <c r="J26" s="121" t="s">
        <v>38</v>
      </c>
      <c r="K26" s="121" t="s">
        <v>38</v>
      </c>
      <c r="L26" s="121" t="s">
        <v>38</v>
      </c>
      <c r="M26" s="121" t="s">
        <v>38</v>
      </c>
      <c r="N26" s="121" t="s">
        <v>38</v>
      </c>
      <c r="Q26" s="122"/>
      <c r="R26" s="123"/>
      <c r="S26" s="123"/>
      <c r="T26" s="123"/>
      <c r="U26" s="124"/>
      <c r="V26" s="123"/>
      <c r="W26" s="123"/>
      <c r="X26" s="124"/>
      <c r="Y26" s="123"/>
      <c r="AA26" s="123"/>
      <c r="AB26" s="123"/>
    </row>
    <row r="27" spans="1:28" x14ac:dyDescent="0.25">
      <c r="A27" s="12" t="s">
        <v>59</v>
      </c>
      <c r="B27" s="15" t="s">
        <v>60</v>
      </c>
      <c r="C27" s="71" t="s">
        <v>37</v>
      </c>
      <c r="D27" s="121" t="s">
        <v>38</v>
      </c>
      <c r="E27" s="121" t="s">
        <v>38</v>
      </c>
      <c r="F27" s="121" t="s">
        <v>38</v>
      </c>
      <c r="G27" s="121" t="s">
        <v>38</v>
      </c>
      <c r="H27" s="121" t="s">
        <v>38</v>
      </c>
      <c r="I27" s="121" t="s">
        <v>38</v>
      </c>
      <c r="J27" s="121" t="s">
        <v>38</v>
      </c>
      <c r="K27" s="121" t="s">
        <v>38</v>
      </c>
      <c r="L27" s="121" t="s">
        <v>38</v>
      </c>
      <c r="M27" s="121" t="s">
        <v>38</v>
      </c>
      <c r="N27" s="121" t="s">
        <v>38</v>
      </c>
      <c r="Q27" s="122"/>
      <c r="R27" s="123"/>
      <c r="S27" s="123"/>
      <c r="T27" s="123"/>
      <c r="U27" s="124"/>
      <c r="V27" s="123"/>
      <c r="W27" s="123"/>
      <c r="X27" s="124"/>
      <c r="Y27" s="123"/>
      <c r="AA27" s="123"/>
      <c r="AB27" s="123"/>
    </row>
    <row r="28" spans="1:28" ht="31.5" x14ac:dyDescent="0.25">
      <c r="A28" s="12" t="s">
        <v>61</v>
      </c>
      <c r="B28" s="15" t="s">
        <v>62</v>
      </c>
      <c r="C28" s="71" t="s">
        <v>37</v>
      </c>
      <c r="D28" s="121" t="s">
        <v>38</v>
      </c>
      <c r="E28" s="121" t="s">
        <v>38</v>
      </c>
      <c r="F28" s="121" t="s">
        <v>38</v>
      </c>
      <c r="G28" s="121" t="s">
        <v>38</v>
      </c>
      <c r="H28" s="121" t="s">
        <v>38</v>
      </c>
      <c r="I28" s="121" t="s">
        <v>38</v>
      </c>
      <c r="J28" s="121" t="s">
        <v>38</v>
      </c>
      <c r="K28" s="121" t="s">
        <v>38</v>
      </c>
      <c r="L28" s="121" t="s">
        <v>38</v>
      </c>
      <c r="M28" s="121" t="s">
        <v>38</v>
      </c>
      <c r="N28" s="121" t="s">
        <v>38</v>
      </c>
      <c r="Q28" s="122"/>
      <c r="R28" s="123"/>
      <c r="S28" s="123"/>
      <c r="T28" s="123"/>
      <c r="U28" s="124"/>
      <c r="V28" s="123"/>
      <c r="W28" s="123"/>
      <c r="X28" s="124"/>
      <c r="Y28" s="123"/>
      <c r="AA28" s="123"/>
      <c r="AB28" s="123"/>
    </row>
    <row r="29" spans="1:28" x14ac:dyDescent="0.25">
      <c r="A29" s="12" t="s">
        <v>63</v>
      </c>
      <c r="B29" s="15" t="s">
        <v>64</v>
      </c>
      <c r="C29" s="71" t="s">
        <v>37</v>
      </c>
      <c r="D29" s="121" t="s">
        <v>38</v>
      </c>
      <c r="E29" s="121" t="s">
        <v>38</v>
      </c>
      <c r="F29" s="121" t="s">
        <v>38</v>
      </c>
      <c r="G29" s="121" t="s">
        <v>38</v>
      </c>
      <c r="H29" s="121" t="s">
        <v>38</v>
      </c>
      <c r="I29" s="121" t="s">
        <v>38</v>
      </c>
      <c r="J29" s="121" t="s">
        <v>38</v>
      </c>
      <c r="K29" s="121" t="s">
        <v>38</v>
      </c>
      <c r="L29" s="121" t="s">
        <v>38</v>
      </c>
      <c r="M29" s="121" t="s">
        <v>38</v>
      </c>
      <c r="N29" s="121" t="s">
        <v>38</v>
      </c>
      <c r="Q29" s="122"/>
      <c r="R29" s="123"/>
      <c r="S29" s="123"/>
      <c r="T29" s="123"/>
      <c r="U29" s="124"/>
      <c r="V29" s="123"/>
      <c r="W29" s="123"/>
      <c r="X29" s="124"/>
      <c r="Y29" s="123"/>
      <c r="AA29" s="123"/>
      <c r="AB29" s="123"/>
    </row>
    <row r="30" spans="1:28" ht="31.5" x14ac:dyDescent="0.25">
      <c r="A30" s="12" t="s">
        <v>65</v>
      </c>
      <c r="B30" s="15" t="s">
        <v>50</v>
      </c>
      <c r="C30" s="71" t="s">
        <v>37</v>
      </c>
      <c r="D30" s="121" t="s">
        <v>38</v>
      </c>
      <c r="E30" s="121" t="s">
        <v>38</v>
      </c>
      <c r="F30" s="121" t="s">
        <v>38</v>
      </c>
      <c r="G30" s="121" t="s">
        <v>38</v>
      </c>
      <c r="H30" s="121" t="s">
        <v>38</v>
      </c>
      <c r="I30" s="121" t="s">
        <v>38</v>
      </c>
      <c r="J30" s="121" t="s">
        <v>38</v>
      </c>
      <c r="K30" s="121" t="s">
        <v>38</v>
      </c>
      <c r="L30" s="121" t="s">
        <v>38</v>
      </c>
      <c r="M30" s="121" t="s">
        <v>38</v>
      </c>
      <c r="N30" s="121" t="s">
        <v>38</v>
      </c>
      <c r="Q30" s="122"/>
      <c r="R30" s="123"/>
      <c r="S30" s="123"/>
      <c r="T30" s="123"/>
      <c r="U30" s="124"/>
      <c r="V30" s="123"/>
      <c r="W30" s="123"/>
      <c r="X30" s="124"/>
      <c r="Y30" s="123"/>
      <c r="AA30" s="123"/>
      <c r="AB30" s="123"/>
    </row>
    <row r="31" spans="1:28" x14ac:dyDescent="0.25">
      <c r="A31" s="12" t="s">
        <v>66</v>
      </c>
      <c r="B31" s="15" t="s">
        <v>52</v>
      </c>
      <c r="C31" s="71" t="s">
        <v>37</v>
      </c>
      <c r="D31" s="121" t="s">
        <v>38</v>
      </c>
      <c r="E31" s="121" t="s">
        <v>38</v>
      </c>
      <c r="F31" s="121" t="s">
        <v>38</v>
      </c>
      <c r="G31" s="121" t="s">
        <v>38</v>
      </c>
      <c r="H31" s="121" t="s">
        <v>38</v>
      </c>
      <c r="I31" s="121" t="s">
        <v>38</v>
      </c>
      <c r="J31" s="121" t="s">
        <v>38</v>
      </c>
      <c r="K31" s="121" t="s">
        <v>38</v>
      </c>
      <c r="L31" s="121" t="s">
        <v>38</v>
      </c>
      <c r="M31" s="121" t="s">
        <v>38</v>
      </c>
      <c r="N31" s="121" t="s">
        <v>38</v>
      </c>
      <c r="Q31" s="122"/>
      <c r="R31" s="123"/>
      <c r="S31" s="123"/>
      <c r="T31" s="123"/>
      <c r="U31" s="124"/>
      <c r="V31" s="123"/>
      <c r="W31" s="123"/>
      <c r="X31" s="124"/>
      <c r="Y31" s="123"/>
      <c r="AA31" s="123"/>
      <c r="AB31" s="123"/>
    </row>
    <row r="32" spans="1:28" ht="47.25" x14ac:dyDescent="0.25">
      <c r="A32" s="12" t="s">
        <v>67</v>
      </c>
      <c r="B32" s="15" t="s">
        <v>68</v>
      </c>
      <c r="C32" s="71" t="s">
        <v>37</v>
      </c>
      <c r="D32" s="121" t="s">
        <v>38</v>
      </c>
      <c r="E32" s="121" t="s">
        <v>38</v>
      </c>
      <c r="F32" s="121" t="s">
        <v>38</v>
      </c>
      <c r="G32" s="121" t="s">
        <v>38</v>
      </c>
      <c r="H32" s="121" t="s">
        <v>38</v>
      </c>
      <c r="I32" s="121" t="s">
        <v>38</v>
      </c>
      <c r="J32" s="121" t="s">
        <v>38</v>
      </c>
      <c r="K32" s="121" t="s">
        <v>38</v>
      </c>
      <c r="L32" s="121" t="s">
        <v>38</v>
      </c>
      <c r="M32" s="121" t="s">
        <v>38</v>
      </c>
      <c r="N32" s="121" t="s">
        <v>38</v>
      </c>
      <c r="Q32" s="122"/>
      <c r="R32" s="123"/>
      <c r="S32" s="123"/>
      <c r="T32" s="123"/>
      <c r="U32" s="124"/>
      <c r="V32" s="123"/>
      <c r="W32" s="123"/>
      <c r="X32" s="124"/>
      <c r="Y32" s="123"/>
      <c r="AA32" s="123"/>
      <c r="AB32" s="123"/>
    </row>
    <row r="33" spans="1:28" x14ac:dyDescent="0.25">
      <c r="A33" s="12" t="s">
        <v>69</v>
      </c>
      <c r="B33" s="15" t="s">
        <v>58</v>
      </c>
      <c r="C33" s="71" t="s">
        <v>37</v>
      </c>
      <c r="D33" s="121" t="s">
        <v>38</v>
      </c>
      <c r="E33" s="121" t="s">
        <v>38</v>
      </c>
      <c r="F33" s="121" t="s">
        <v>38</v>
      </c>
      <c r="G33" s="121" t="s">
        <v>38</v>
      </c>
      <c r="H33" s="121" t="s">
        <v>38</v>
      </c>
      <c r="I33" s="121" t="s">
        <v>38</v>
      </c>
      <c r="J33" s="121" t="s">
        <v>38</v>
      </c>
      <c r="K33" s="121" t="s">
        <v>38</v>
      </c>
      <c r="L33" s="121" t="s">
        <v>38</v>
      </c>
      <c r="M33" s="121" t="s">
        <v>38</v>
      </c>
      <c r="N33" s="121" t="s">
        <v>38</v>
      </c>
      <c r="Q33" s="122"/>
      <c r="R33" s="123"/>
      <c r="S33" s="123"/>
      <c r="T33" s="123"/>
      <c r="U33" s="124"/>
      <c r="V33" s="123"/>
      <c r="W33" s="123"/>
      <c r="X33" s="124"/>
      <c r="Y33" s="123"/>
      <c r="AA33" s="123"/>
      <c r="AB33" s="123"/>
    </row>
    <row r="34" spans="1:28" x14ac:dyDescent="0.25">
      <c r="A34" s="12" t="s">
        <v>70</v>
      </c>
      <c r="B34" s="15" t="s">
        <v>71</v>
      </c>
      <c r="C34" s="71" t="s">
        <v>37</v>
      </c>
      <c r="D34" s="121" t="s">
        <v>38</v>
      </c>
      <c r="E34" s="121" t="s">
        <v>38</v>
      </c>
      <c r="F34" s="121" t="s">
        <v>38</v>
      </c>
      <c r="G34" s="121" t="s">
        <v>38</v>
      </c>
      <c r="H34" s="121" t="s">
        <v>38</v>
      </c>
      <c r="I34" s="121" t="s">
        <v>38</v>
      </c>
      <c r="J34" s="121" t="s">
        <v>38</v>
      </c>
      <c r="K34" s="121" t="s">
        <v>38</v>
      </c>
      <c r="L34" s="121" t="s">
        <v>38</v>
      </c>
      <c r="M34" s="121" t="s">
        <v>38</v>
      </c>
      <c r="N34" s="121" t="s">
        <v>38</v>
      </c>
      <c r="Q34" s="122"/>
      <c r="R34" s="123"/>
      <c r="S34" s="123"/>
      <c r="T34" s="123"/>
      <c r="U34" s="124"/>
      <c r="V34" s="123"/>
      <c r="W34" s="123"/>
      <c r="X34" s="124"/>
      <c r="Y34" s="123"/>
      <c r="AA34" s="123"/>
      <c r="AB34" s="123"/>
    </row>
    <row r="35" spans="1:28" x14ac:dyDescent="0.25">
      <c r="A35" s="12" t="s">
        <v>72</v>
      </c>
      <c r="B35" s="15" t="s">
        <v>73</v>
      </c>
      <c r="C35" s="71" t="s">
        <v>37</v>
      </c>
      <c r="D35" s="121" t="s">
        <v>38</v>
      </c>
      <c r="E35" s="121" t="s">
        <v>38</v>
      </c>
      <c r="F35" s="121" t="s">
        <v>38</v>
      </c>
      <c r="G35" s="121" t="s">
        <v>38</v>
      </c>
      <c r="H35" s="121" t="s">
        <v>38</v>
      </c>
      <c r="I35" s="121" t="s">
        <v>38</v>
      </c>
      <c r="J35" s="121" t="s">
        <v>38</v>
      </c>
      <c r="K35" s="121" t="s">
        <v>38</v>
      </c>
      <c r="L35" s="121" t="s">
        <v>38</v>
      </c>
      <c r="M35" s="121" t="s">
        <v>38</v>
      </c>
      <c r="N35" s="121" t="s">
        <v>38</v>
      </c>
      <c r="Q35" s="122"/>
      <c r="R35" s="123"/>
      <c r="S35" s="123"/>
      <c r="T35" s="123"/>
      <c r="U35" s="124"/>
      <c r="V35" s="123"/>
      <c r="W35" s="123"/>
      <c r="X35" s="124"/>
      <c r="Y35" s="123"/>
      <c r="AA35" s="123"/>
      <c r="AB35" s="123"/>
    </row>
    <row r="36" spans="1:28" ht="31.5" x14ac:dyDescent="0.25">
      <c r="A36" s="12" t="s">
        <v>74</v>
      </c>
      <c r="B36" s="15" t="s">
        <v>75</v>
      </c>
      <c r="C36" s="71" t="s">
        <v>37</v>
      </c>
      <c r="D36" s="121" t="s">
        <v>38</v>
      </c>
      <c r="E36" s="121" t="s">
        <v>38</v>
      </c>
      <c r="F36" s="121" t="s">
        <v>38</v>
      </c>
      <c r="G36" s="121" t="s">
        <v>38</v>
      </c>
      <c r="H36" s="121" t="s">
        <v>38</v>
      </c>
      <c r="I36" s="121" t="s">
        <v>38</v>
      </c>
      <c r="J36" s="121" t="s">
        <v>38</v>
      </c>
      <c r="K36" s="121" t="s">
        <v>38</v>
      </c>
      <c r="L36" s="121" t="s">
        <v>38</v>
      </c>
      <c r="M36" s="121" t="s">
        <v>38</v>
      </c>
      <c r="N36" s="121" t="s">
        <v>38</v>
      </c>
      <c r="Q36" s="122"/>
      <c r="R36" s="123"/>
      <c r="S36" s="123"/>
      <c r="T36" s="123"/>
      <c r="U36" s="124"/>
      <c r="V36" s="123"/>
      <c r="W36" s="123"/>
      <c r="X36" s="124"/>
      <c r="Y36" s="123"/>
      <c r="AA36" s="123"/>
      <c r="AB36" s="123"/>
    </row>
    <row r="37" spans="1:28" x14ac:dyDescent="0.25">
      <c r="A37" s="12" t="s">
        <v>76</v>
      </c>
      <c r="B37" s="15" t="s">
        <v>52</v>
      </c>
      <c r="C37" s="71" t="s">
        <v>37</v>
      </c>
      <c r="D37" s="121" t="s">
        <v>38</v>
      </c>
      <c r="E37" s="121" t="s">
        <v>38</v>
      </c>
      <c r="F37" s="121" t="s">
        <v>38</v>
      </c>
      <c r="G37" s="121" t="s">
        <v>38</v>
      </c>
      <c r="H37" s="121" t="s">
        <v>38</v>
      </c>
      <c r="I37" s="121" t="s">
        <v>38</v>
      </c>
      <c r="J37" s="121" t="s">
        <v>38</v>
      </c>
      <c r="K37" s="121" t="s">
        <v>38</v>
      </c>
      <c r="L37" s="121" t="s">
        <v>38</v>
      </c>
      <c r="M37" s="121" t="s">
        <v>38</v>
      </c>
      <c r="N37" s="121" t="s">
        <v>38</v>
      </c>
      <c r="Q37" s="122"/>
      <c r="R37" s="123"/>
      <c r="S37" s="123"/>
      <c r="T37" s="123"/>
      <c r="U37" s="124"/>
      <c r="V37" s="123"/>
      <c r="W37" s="123"/>
      <c r="X37" s="124"/>
      <c r="Y37" s="123"/>
      <c r="AA37" s="123"/>
      <c r="AB37" s="123"/>
    </row>
    <row r="38" spans="1:28" x14ac:dyDescent="0.25">
      <c r="A38" s="12" t="s">
        <v>77</v>
      </c>
      <c r="B38" s="15" t="s">
        <v>438</v>
      </c>
      <c r="C38" s="71" t="s">
        <v>37</v>
      </c>
      <c r="D38" s="121">
        <f t="shared" ref="D38:N38" si="6">+D198</f>
        <v>0</v>
      </c>
      <c r="E38" s="121">
        <f t="shared" si="6"/>
        <v>0</v>
      </c>
      <c r="F38" s="121">
        <f t="shared" si="6"/>
        <v>0</v>
      </c>
      <c r="G38" s="121">
        <f t="shared" si="6"/>
        <v>0</v>
      </c>
      <c r="H38" s="121">
        <f t="shared" si="6"/>
        <v>0</v>
      </c>
      <c r="I38" s="121">
        <f t="shared" si="6"/>
        <v>0</v>
      </c>
      <c r="J38" s="121">
        <f t="shared" si="6"/>
        <v>0</v>
      </c>
      <c r="K38" s="121">
        <f t="shared" si="6"/>
        <v>0</v>
      </c>
      <c r="L38" s="121">
        <f t="shared" si="6"/>
        <v>0</v>
      </c>
      <c r="M38" s="121">
        <f t="shared" si="6"/>
        <v>11.39</v>
      </c>
      <c r="N38" s="121">
        <f t="shared" si="6"/>
        <v>0</v>
      </c>
      <c r="Q38" s="122"/>
      <c r="R38" s="123"/>
      <c r="S38" s="123"/>
      <c r="T38" s="123"/>
      <c r="U38" s="124"/>
      <c r="V38" s="123"/>
      <c r="W38" s="123"/>
      <c r="X38" s="124"/>
      <c r="Y38" s="123"/>
      <c r="AA38" s="123"/>
      <c r="AB38" s="123"/>
    </row>
    <row r="39" spans="1:28" x14ac:dyDescent="0.25">
      <c r="A39" s="12" t="s">
        <v>78</v>
      </c>
      <c r="B39" s="18" t="s">
        <v>79</v>
      </c>
      <c r="C39" s="71" t="s">
        <v>37</v>
      </c>
      <c r="D39" s="121">
        <f t="shared" ref="D39:N39" si="7">+SUM(D40,D145,D177,D198)</f>
        <v>0</v>
      </c>
      <c r="E39" s="121">
        <f t="shared" si="7"/>
        <v>0</v>
      </c>
      <c r="F39" s="121">
        <f t="shared" si="7"/>
        <v>0</v>
      </c>
      <c r="G39" s="121">
        <f t="shared" si="7"/>
        <v>0</v>
      </c>
      <c r="H39" s="121">
        <f t="shared" si="7"/>
        <v>0</v>
      </c>
      <c r="I39" s="121">
        <f t="shared" si="7"/>
        <v>0</v>
      </c>
      <c r="J39" s="121">
        <f t="shared" si="7"/>
        <v>0</v>
      </c>
      <c r="K39" s="121">
        <f t="shared" si="7"/>
        <v>0</v>
      </c>
      <c r="L39" s="121">
        <f t="shared" si="7"/>
        <v>0</v>
      </c>
      <c r="M39" s="121">
        <f t="shared" si="7"/>
        <v>48.005312666985652</v>
      </c>
      <c r="N39" s="121">
        <f t="shared" si="7"/>
        <v>0</v>
      </c>
      <c r="Q39" s="122"/>
      <c r="R39" s="123"/>
      <c r="S39" s="123"/>
      <c r="T39" s="123"/>
      <c r="U39" s="124"/>
      <c r="V39" s="123"/>
      <c r="W39" s="123"/>
      <c r="X39" s="124"/>
      <c r="Y39" s="123"/>
      <c r="AA39" s="123"/>
      <c r="AB39" s="123"/>
    </row>
    <row r="40" spans="1:28" ht="31.5" x14ac:dyDescent="0.25">
      <c r="A40" s="12" t="s">
        <v>80</v>
      </c>
      <c r="B40" s="126" t="s">
        <v>40</v>
      </c>
      <c r="C40" s="127" t="s">
        <v>37</v>
      </c>
      <c r="D40" s="128">
        <f t="shared" ref="D40:N40" si="8">+SUM(D41,D58,D112,D117)</f>
        <v>0</v>
      </c>
      <c r="E40" s="128">
        <f t="shared" si="8"/>
        <v>0</v>
      </c>
      <c r="F40" s="128">
        <f t="shared" si="8"/>
        <v>0</v>
      </c>
      <c r="G40" s="128">
        <f t="shared" si="8"/>
        <v>0</v>
      </c>
      <c r="H40" s="128">
        <f t="shared" si="8"/>
        <v>0</v>
      </c>
      <c r="I40" s="128">
        <f t="shared" si="8"/>
        <v>0</v>
      </c>
      <c r="J40" s="128">
        <f t="shared" si="8"/>
        <v>0</v>
      </c>
      <c r="K40" s="128">
        <f t="shared" si="8"/>
        <v>0</v>
      </c>
      <c r="L40" s="128">
        <f t="shared" si="8"/>
        <v>0</v>
      </c>
      <c r="M40" s="128">
        <f t="shared" si="8"/>
        <v>36.615312666985652</v>
      </c>
      <c r="N40" s="128">
        <f t="shared" si="8"/>
        <v>0</v>
      </c>
      <c r="Q40" s="122"/>
      <c r="R40" s="123"/>
      <c r="S40" s="123"/>
      <c r="T40" s="123"/>
      <c r="U40" s="124"/>
      <c r="V40" s="123"/>
      <c r="W40" s="123"/>
      <c r="X40" s="124"/>
      <c r="Y40" s="123"/>
      <c r="AA40" s="123"/>
      <c r="AB40" s="123"/>
    </row>
    <row r="41" spans="1:28" x14ac:dyDescent="0.25">
      <c r="A41" s="12" t="s">
        <v>81</v>
      </c>
      <c r="B41" s="126" t="s">
        <v>82</v>
      </c>
      <c r="C41" s="71" t="s">
        <v>37</v>
      </c>
      <c r="D41" s="128">
        <f t="shared" ref="D41:N41" si="9">+SUM(D42)</f>
        <v>0</v>
      </c>
      <c r="E41" s="128">
        <f t="shared" si="9"/>
        <v>0</v>
      </c>
      <c r="F41" s="128">
        <f t="shared" si="9"/>
        <v>0</v>
      </c>
      <c r="G41" s="128">
        <f t="shared" si="9"/>
        <v>0</v>
      </c>
      <c r="H41" s="128">
        <f t="shared" si="9"/>
        <v>0</v>
      </c>
      <c r="I41" s="128">
        <f t="shared" si="9"/>
        <v>0</v>
      </c>
      <c r="J41" s="128">
        <f t="shared" si="9"/>
        <v>0</v>
      </c>
      <c r="K41" s="128">
        <f t="shared" si="9"/>
        <v>0</v>
      </c>
      <c r="L41" s="128">
        <f t="shared" si="9"/>
        <v>0</v>
      </c>
      <c r="M41" s="128">
        <f t="shared" si="9"/>
        <v>0</v>
      </c>
      <c r="N41" s="128">
        <f t="shared" si="9"/>
        <v>0</v>
      </c>
      <c r="Q41" s="122"/>
      <c r="R41" s="123"/>
      <c r="S41" s="123"/>
      <c r="T41" s="123"/>
      <c r="U41" s="124"/>
      <c r="V41" s="123"/>
      <c r="W41" s="123"/>
      <c r="X41" s="124"/>
      <c r="Y41" s="123"/>
      <c r="AA41" s="123"/>
      <c r="AB41" s="123"/>
    </row>
    <row r="42" spans="1:28" ht="31.5" x14ac:dyDescent="0.25">
      <c r="A42" s="12" t="s">
        <v>83</v>
      </c>
      <c r="B42" s="19" t="s">
        <v>84</v>
      </c>
      <c r="C42" s="71" t="s">
        <v>37</v>
      </c>
      <c r="D42" s="128">
        <f t="shared" ref="D42:N42" si="10">+SUM(D43:D45)</f>
        <v>0</v>
      </c>
      <c r="E42" s="128">
        <f t="shared" si="10"/>
        <v>0</v>
      </c>
      <c r="F42" s="128">
        <f t="shared" si="10"/>
        <v>0</v>
      </c>
      <c r="G42" s="128">
        <f t="shared" si="10"/>
        <v>0</v>
      </c>
      <c r="H42" s="128">
        <f t="shared" si="10"/>
        <v>0</v>
      </c>
      <c r="I42" s="128">
        <f t="shared" si="10"/>
        <v>0</v>
      </c>
      <c r="J42" s="128">
        <f t="shared" si="10"/>
        <v>0</v>
      </c>
      <c r="K42" s="128">
        <f t="shared" si="10"/>
        <v>0</v>
      </c>
      <c r="L42" s="128">
        <f t="shared" si="10"/>
        <v>0</v>
      </c>
      <c r="M42" s="128">
        <f t="shared" si="10"/>
        <v>0</v>
      </c>
      <c r="N42" s="128">
        <f t="shared" si="10"/>
        <v>0</v>
      </c>
      <c r="Q42" s="122"/>
      <c r="R42" s="123"/>
      <c r="S42" s="123"/>
      <c r="T42" s="123"/>
      <c r="U42" s="124"/>
      <c r="V42" s="123"/>
      <c r="W42" s="123"/>
      <c r="X42" s="124"/>
      <c r="Y42" s="123"/>
      <c r="AA42" s="123"/>
      <c r="AB42" s="123"/>
    </row>
    <row r="43" spans="1:28" ht="31.5" x14ac:dyDescent="0.25">
      <c r="A43" s="12" t="s">
        <v>85</v>
      </c>
      <c r="B43" s="19" t="s">
        <v>86</v>
      </c>
      <c r="C43" s="71" t="s">
        <v>37</v>
      </c>
      <c r="D43" s="128" t="s">
        <v>38</v>
      </c>
      <c r="E43" s="128" t="s">
        <v>38</v>
      </c>
      <c r="F43" s="128" t="s">
        <v>38</v>
      </c>
      <c r="G43" s="128" t="s">
        <v>38</v>
      </c>
      <c r="H43" s="128" t="s">
        <v>38</v>
      </c>
      <c r="I43" s="128" t="s">
        <v>38</v>
      </c>
      <c r="J43" s="128" t="s">
        <v>38</v>
      </c>
      <c r="K43" s="128" t="s">
        <v>38</v>
      </c>
      <c r="L43" s="128" t="s">
        <v>38</v>
      </c>
      <c r="M43" s="128" t="s">
        <v>38</v>
      </c>
      <c r="N43" s="128" t="s">
        <v>38</v>
      </c>
      <c r="Q43" s="122"/>
      <c r="R43" s="123"/>
      <c r="S43" s="123"/>
      <c r="T43" s="123"/>
      <c r="U43" s="124"/>
      <c r="V43" s="123"/>
      <c r="W43" s="123"/>
      <c r="X43" s="124"/>
      <c r="Y43" s="123"/>
      <c r="AA43" s="123"/>
      <c r="AB43" s="123"/>
    </row>
    <row r="44" spans="1:28" ht="31.5" x14ac:dyDescent="0.25">
      <c r="A44" s="12" t="s">
        <v>87</v>
      </c>
      <c r="B44" s="19" t="s">
        <v>88</v>
      </c>
      <c r="C44" s="14" t="s">
        <v>37</v>
      </c>
      <c r="D44" s="128" t="s">
        <v>38</v>
      </c>
      <c r="E44" s="128" t="s">
        <v>38</v>
      </c>
      <c r="F44" s="128" t="s">
        <v>38</v>
      </c>
      <c r="G44" s="128" t="s">
        <v>38</v>
      </c>
      <c r="H44" s="128" t="s">
        <v>38</v>
      </c>
      <c r="I44" s="128" t="s">
        <v>38</v>
      </c>
      <c r="J44" s="128" t="s">
        <v>38</v>
      </c>
      <c r="K44" s="128" t="s">
        <v>38</v>
      </c>
      <c r="L44" s="128" t="s">
        <v>38</v>
      </c>
      <c r="M44" s="128" t="s">
        <v>38</v>
      </c>
      <c r="N44" s="128" t="s">
        <v>38</v>
      </c>
      <c r="Q44" s="122"/>
      <c r="R44" s="123"/>
      <c r="S44" s="123"/>
      <c r="T44" s="123"/>
      <c r="U44" s="124"/>
      <c r="V44" s="123"/>
      <c r="W44" s="123"/>
      <c r="X44" s="124"/>
      <c r="Y44" s="123"/>
      <c r="AA44" s="123"/>
      <c r="AB44" s="123"/>
    </row>
    <row r="45" spans="1:28" ht="31.5" x14ac:dyDescent="0.25">
      <c r="A45" s="12" t="s">
        <v>89</v>
      </c>
      <c r="B45" s="19" t="s">
        <v>439</v>
      </c>
      <c r="C45" s="14" t="s">
        <v>37</v>
      </c>
      <c r="D45" s="128">
        <f t="shared" ref="D45:N45" si="11">+SUM(D46)</f>
        <v>0</v>
      </c>
      <c r="E45" s="128">
        <f t="shared" si="11"/>
        <v>0</v>
      </c>
      <c r="F45" s="128">
        <f t="shared" si="11"/>
        <v>0</v>
      </c>
      <c r="G45" s="128">
        <f t="shared" si="11"/>
        <v>0</v>
      </c>
      <c r="H45" s="128">
        <f t="shared" si="11"/>
        <v>0</v>
      </c>
      <c r="I45" s="128">
        <f t="shared" si="11"/>
        <v>0</v>
      </c>
      <c r="J45" s="128">
        <f t="shared" si="11"/>
        <v>0</v>
      </c>
      <c r="K45" s="128">
        <f t="shared" si="11"/>
        <v>0</v>
      </c>
      <c r="L45" s="128">
        <f t="shared" si="11"/>
        <v>0</v>
      </c>
      <c r="M45" s="128">
        <f t="shared" si="11"/>
        <v>0</v>
      </c>
      <c r="N45" s="128">
        <f t="shared" si="11"/>
        <v>0</v>
      </c>
      <c r="Q45" s="122"/>
      <c r="R45" s="123"/>
      <c r="S45" s="123"/>
      <c r="T45" s="123"/>
      <c r="U45" s="124"/>
      <c r="V45" s="123"/>
      <c r="W45" s="123"/>
      <c r="X45" s="124"/>
      <c r="Y45" s="123"/>
      <c r="AA45" s="123"/>
      <c r="AB45" s="123"/>
    </row>
    <row r="46" spans="1:28" x14ac:dyDescent="0.25">
      <c r="A46" s="12" t="s">
        <v>696</v>
      </c>
      <c r="B46" s="190" t="s">
        <v>697</v>
      </c>
      <c r="C46" s="14"/>
      <c r="D46" s="139">
        <v>0</v>
      </c>
      <c r="E46" s="139">
        <v>0</v>
      </c>
      <c r="F46" s="139">
        <v>0</v>
      </c>
      <c r="G46" s="139">
        <v>0</v>
      </c>
      <c r="H46" s="139">
        <v>0</v>
      </c>
      <c r="I46" s="139">
        <v>0</v>
      </c>
      <c r="J46" s="139">
        <v>0</v>
      </c>
      <c r="K46" s="139">
        <v>0</v>
      </c>
      <c r="L46" s="139">
        <v>0</v>
      </c>
      <c r="M46" s="139">
        <v>0</v>
      </c>
      <c r="N46" s="139">
        <v>0</v>
      </c>
      <c r="Q46" s="122"/>
      <c r="R46" s="123"/>
      <c r="S46" s="123"/>
      <c r="T46" s="123"/>
      <c r="U46" s="124"/>
      <c r="V46" s="123"/>
      <c r="W46" s="123"/>
      <c r="X46" s="124"/>
      <c r="Y46" s="123"/>
      <c r="AA46" s="123"/>
      <c r="AB46" s="123"/>
    </row>
    <row r="47" spans="1:28" x14ac:dyDescent="0.25">
      <c r="A47" s="131" t="s">
        <v>91</v>
      </c>
      <c r="B47" s="132" t="s">
        <v>92</v>
      </c>
      <c r="C47" s="133" t="s">
        <v>37</v>
      </c>
      <c r="D47" s="129">
        <v>0</v>
      </c>
      <c r="E47" s="129">
        <v>0</v>
      </c>
      <c r="F47" s="129">
        <v>0</v>
      </c>
      <c r="G47" s="129">
        <v>0</v>
      </c>
      <c r="H47" s="129">
        <v>0</v>
      </c>
      <c r="I47" s="128" t="s">
        <v>38</v>
      </c>
      <c r="J47" s="128" t="s">
        <v>38</v>
      </c>
      <c r="K47" s="128" t="s">
        <v>38</v>
      </c>
      <c r="L47" s="128" t="s">
        <v>38</v>
      </c>
      <c r="M47" s="128" t="s">
        <v>38</v>
      </c>
      <c r="N47" s="128" t="s">
        <v>38</v>
      </c>
      <c r="Q47" s="122"/>
      <c r="R47" s="123"/>
      <c r="S47" s="123"/>
      <c r="T47" s="123"/>
      <c r="U47" s="124"/>
      <c r="V47" s="123"/>
      <c r="W47" s="123"/>
      <c r="X47" s="124"/>
      <c r="Y47" s="123"/>
      <c r="AA47" s="123"/>
      <c r="AB47" s="123"/>
    </row>
    <row r="48" spans="1:28" ht="31.5" x14ac:dyDescent="0.25">
      <c r="A48" s="131" t="s">
        <v>93</v>
      </c>
      <c r="B48" s="132" t="s">
        <v>94</v>
      </c>
      <c r="C48" s="133" t="s">
        <v>37</v>
      </c>
      <c r="D48" s="129">
        <v>0</v>
      </c>
      <c r="E48" s="129">
        <v>0</v>
      </c>
      <c r="F48" s="129">
        <v>0</v>
      </c>
      <c r="G48" s="129">
        <v>0</v>
      </c>
      <c r="H48" s="129">
        <v>0</v>
      </c>
      <c r="I48" s="128" t="s">
        <v>38</v>
      </c>
      <c r="J48" s="128" t="s">
        <v>38</v>
      </c>
      <c r="K48" s="128" t="s">
        <v>38</v>
      </c>
      <c r="L48" s="128" t="s">
        <v>38</v>
      </c>
      <c r="M48" s="128" t="s">
        <v>38</v>
      </c>
      <c r="N48" s="128" t="s">
        <v>38</v>
      </c>
      <c r="Q48" s="122"/>
      <c r="R48" s="123"/>
      <c r="S48" s="123"/>
      <c r="T48" s="123"/>
      <c r="U48" s="124"/>
      <c r="V48" s="123"/>
      <c r="W48" s="123"/>
      <c r="X48" s="124"/>
      <c r="Y48" s="123"/>
      <c r="AA48" s="123"/>
      <c r="AB48" s="123"/>
    </row>
    <row r="49" spans="1:33" ht="31.5" x14ac:dyDescent="0.25">
      <c r="A49" s="131" t="s">
        <v>95</v>
      </c>
      <c r="B49" s="132" t="s">
        <v>96</v>
      </c>
      <c r="C49" s="133" t="s">
        <v>37</v>
      </c>
      <c r="D49" s="129">
        <v>0</v>
      </c>
      <c r="E49" s="129">
        <v>0</v>
      </c>
      <c r="F49" s="129">
        <v>0</v>
      </c>
      <c r="G49" s="129">
        <v>0</v>
      </c>
      <c r="H49" s="129">
        <v>0</v>
      </c>
      <c r="I49" s="128" t="s">
        <v>38</v>
      </c>
      <c r="J49" s="128" t="s">
        <v>38</v>
      </c>
      <c r="K49" s="128" t="s">
        <v>38</v>
      </c>
      <c r="L49" s="128" t="s">
        <v>38</v>
      </c>
      <c r="M49" s="128" t="s">
        <v>38</v>
      </c>
      <c r="N49" s="128" t="s">
        <v>38</v>
      </c>
      <c r="Q49" s="122"/>
      <c r="R49" s="123"/>
      <c r="S49" s="123"/>
      <c r="T49" s="123"/>
      <c r="U49" s="124"/>
      <c r="V49" s="123"/>
      <c r="W49" s="123"/>
      <c r="X49" s="124"/>
      <c r="Y49" s="123"/>
      <c r="AA49" s="123"/>
      <c r="AB49" s="123"/>
    </row>
    <row r="50" spans="1:33" hidden="1" x14ac:dyDescent="0.25">
      <c r="A50" s="134"/>
      <c r="B50" s="135"/>
      <c r="C50" s="136"/>
      <c r="D50" s="130">
        <v>0</v>
      </c>
      <c r="E50" s="130">
        <v>0</v>
      </c>
      <c r="F50" s="130">
        <v>0</v>
      </c>
      <c r="G50" s="130">
        <v>0</v>
      </c>
      <c r="H50" s="130">
        <v>0</v>
      </c>
      <c r="I50" s="128" t="s">
        <v>38</v>
      </c>
      <c r="J50" s="128" t="s">
        <v>38</v>
      </c>
      <c r="K50" s="128" t="s">
        <v>38</v>
      </c>
      <c r="L50" s="128" t="s">
        <v>38</v>
      </c>
      <c r="M50" s="128" t="s">
        <v>38</v>
      </c>
      <c r="N50" s="128" t="s">
        <v>38</v>
      </c>
      <c r="Q50" s="122"/>
      <c r="R50" s="123"/>
      <c r="S50" s="123"/>
      <c r="T50" s="123"/>
      <c r="U50" s="124"/>
      <c r="V50" s="123"/>
      <c r="W50" s="123"/>
      <c r="X50" s="124"/>
      <c r="Y50" s="123"/>
      <c r="AA50" s="123"/>
      <c r="AB50" s="123"/>
      <c r="AE50" s="137"/>
      <c r="AG50" s="138"/>
    </row>
    <row r="51" spans="1:33" ht="31.5" x14ac:dyDescent="0.25">
      <c r="A51" s="131" t="s">
        <v>97</v>
      </c>
      <c r="B51" s="132" t="s">
        <v>98</v>
      </c>
      <c r="C51" s="133" t="s">
        <v>37</v>
      </c>
      <c r="D51" s="129">
        <v>0</v>
      </c>
      <c r="E51" s="129">
        <v>0</v>
      </c>
      <c r="F51" s="129">
        <v>0</v>
      </c>
      <c r="G51" s="129">
        <v>0</v>
      </c>
      <c r="H51" s="129">
        <v>0</v>
      </c>
      <c r="I51" s="128" t="s">
        <v>38</v>
      </c>
      <c r="J51" s="128" t="s">
        <v>38</v>
      </c>
      <c r="K51" s="128" t="s">
        <v>38</v>
      </c>
      <c r="L51" s="128" t="s">
        <v>38</v>
      </c>
      <c r="M51" s="128" t="s">
        <v>38</v>
      </c>
      <c r="N51" s="128" t="s">
        <v>38</v>
      </c>
      <c r="Q51" s="122"/>
      <c r="R51" s="123"/>
      <c r="S51" s="123"/>
      <c r="T51" s="123"/>
      <c r="U51" s="124"/>
      <c r="V51" s="123"/>
      <c r="W51" s="123"/>
      <c r="X51" s="124"/>
      <c r="Y51" s="123"/>
      <c r="AA51" s="123"/>
      <c r="AB51" s="123"/>
    </row>
    <row r="52" spans="1:33" ht="47.25" x14ac:dyDescent="0.25">
      <c r="A52" s="131" t="s">
        <v>99</v>
      </c>
      <c r="B52" s="132" t="s">
        <v>100</v>
      </c>
      <c r="C52" s="133" t="s">
        <v>37</v>
      </c>
      <c r="D52" s="129">
        <v>0</v>
      </c>
      <c r="E52" s="129">
        <v>0</v>
      </c>
      <c r="F52" s="129">
        <v>0</v>
      </c>
      <c r="G52" s="129">
        <v>0</v>
      </c>
      <c r="H52" s="129">
        <v>0</v>
      </c>
      <c r="I52" s="128" t="s">
        <v>38</v>
      </c>
      <c r="J52" s="128" t="s">
        <v>38</v>
      </c>
      <c r="K52" s="128" t="s">
        <v>38</v>
      </c>
      <c r="L52" s="128" t="s">
        <v>38</v>
      </c>
      <c r="M52" s="128" t="s">
        <v>38</v>
      </c>
      <c r="N52" s="128" t="s">
        <v>38</v>
      </c>
      <c r="Q52" s="122"/>
      <c r="R52" s="123"/>
      <c r="S52" s="123"/>
      <c r="T52" s="123"/>
      <c r="U52" s="124"/>
      <c r="V52" s="123"/>
      <c r="W52" s="123"/>
      <c r="X52" s="124"/>
      <c r="Y52" s="123"/>
      <c r="AA52" s="123"/>
      <c r="AB52" s="123"/>
    </row>
    <row r="53" spans="1:33" ht="47.25" x14ac:dyDescent="0.25">
      <c r="A53" s="131" t="s">
        <v>99</v>
      </c>
      <c r="B53" s="132" t="s">
        <v>101</v>
      </c>
      <c r="C53" s="133" t="s">
        <v>37</v>
      </c>
      <c r="D53" s="129">
        <v>0</v>
      </c>
      <c r="E53" s="129">
        <v>0</v>
      </c>
      <c r="F53" s="129">
        <v>0</v>
      </c>
      <c r="G53" s="129">
        <v>0</v>
      </c>
      <c r="H53" s="129">
        <v>0</v>
      </c>
      <c r="I53" s="128" t="s">
        <v>38</v>
      </c>
      <c r="J53" s="128" t="s">
        <v>38</v>
      </c>
      <c r="K53" s="128" t="s">
        <v>38</v>
      </c>
      <c r="L53" s="128" t="s">
        <v>38</v>
      </c>
      <c r="M53" s="128" t="s">
        <v>38</v>
      </c>
      <c r="N53" s="128" t="s">
        <v>38</v>
      </c>
      <c r="Q53" s="122"/>
      <c r="R53" s="123"/>
      <c r="S53" s="123"/>
      <c r="T53" s="123"/>
      <c r="U53" s="124"/>
      <c r="V53" s="123"/>
      <c r="W53" s="123"/>
      <c r="X53" s="124"/>
      <c r="Y53" s="123"/>
      <c r="AA53" s="123"/>
      <c r="AB53" s="123"/>
    </row>
    <row r="54" spans="1:33" ht="47.25" x14ac:dyDescent="0.25">
      <c r="A54" s="131" t="s">
        <v>99</v>
      </c>
      <c r="B54" s="132" t="s">
        <v>102</v>
      </c>
      <c r="C54" s="133" t="s">
        <v>37</v>
      </c>
      <c r="D54" s="129">
        <v>0</v>
      </c>
      <c r="E54" s="129">
        <v>0</v>
      </c>
      <c r="F54" s="129">
        <v>0</v>
      </c>
      <c r="G54" s="129">
        <v>0</v>
      </c>
      <c r="H54" s="129">
        <v>0</v>
      </c>
      <c r="I54" s="128" t="s">
        <v>38</v>
      </c>
      <c r="J54" s="128" t="s">
        <v>38</v>
      </c>
      <c r="K54" s="128" t="s">
        <v>38</v>
      </c>
      <c r="L54" s="128" t="s">
        <v>38</v>
      </c>
      <c r="M54" s="128" t="s">
        <v>38</v>
      </c>
      <c r="N54" s="128" t="s">
        <v>38</v>
      </c>
      <c r="Q54" s="122"/>
      <c r="R54" s="123"/>
      <c r="S54" s="123"/>
      <c r="T54" s="123"/>
      <c r="U54" s="124"/>
      <c r="V54" s="123"/>
      <c r="W54" s="123"/>
      <c r="X54" s="124"/>
      <c r="Y54" s="123"/>
      <c r="AA54" s="123"/>
      <c r="AB54" s="123"/>
    </row>
    <row r="55" spans="1:33" ht="47.25" x14ac:dyDescent="0.25">
      <c r="A55" s="131" t="s">
        <v>103</v>
      </c>
      <c r="B55" s="132" t="s">
        <v>104</v>
      </c>
      <c r="C55" s="133" t="s">
        <v>37</v>
      </c>
      <c r="D55" s="129">
        <v>0</v>
      </c>
      <c r="E55" s="129">
        <v>0</v>
      </c>
      <c r="F55" s="129">
        <v>0</v>
      </c>
      <c r="G55" s="129">
        <v>0</v>
      </c>
      <c r="H55" s="129">
        <v>0</v>
      </c>
      <c r="I55" s="128" t="s">
        <v>38</v>
      </c>
      <c r="J55" s="128" t="s">
        <v>38</v>
      </c>
      <c r="K55" s="128" t="s">
        <v>38</v>
      </c>
      <c r="L55" s="128" t="s">
        <v>38</v>
      </c>
      <c r="M55" s="128" t="s">
        <v>38</v>
      </c>
      <c r="N55" s="128" t="s">
        <v>38</v>
      </c>
      <c r="Q55" s="122"/>
      <c r="R55" s="123"/>
      <c r="S55" s="123"/>
      <c r="T55" s="123"/>
      <c r="U55" s="124"/>
      <c r="V55" s="123"/>
      <c r="W55" s="123"/>
      <c r="X55" s="124"/>
      <c r="Y55" s="123"/>
      <c r="AA55" s="123"/>
      <c r="AB55" s="123"/>
    </row>
    <row r="56" spans="1:33" ht="31.5" x14ac:dyDescent="0.25">
      <c r="A56" s="131" t="s">
        <v>105</v>
      </c>
      <c r="B56" s="132" t="s">
        <v>106</v>
      </c>
      <c r="C56" s="133" t="s">
        <v>37</v>
      </c>
      <c r="D56" s="129">
        <v>0</v>
      </c>
      <c r="E56" s="129">
        <v>0</v>
      </c>
      <c r="F56" s="129">
        <v>0</v>
      </c>
      <c r="G56" s="121">
        <v>0</v>
      </c>
      <c r="H56" s="121">
        <v>0</v>
      </c>
      <c r="I56" s="128" t="s">
        <v>38</v>
      </c>
      <c r="J56" s="128" t="s">
        <v>38</v>
      </c>
      <c r="K56" s="128" t="s">
        <v>38</v>
      </c>
      <c r="L56" s="128" t="s">
        <v>38</v>
      </c>
      <c r="M56" s="128" t="s">
        <v>38</v>
      </c>
      <c r="N56" s="128" t="s">
        <v>38</v>
      </c>
      <c r="Q56" s="122"/>
      <c r="R56" s="123"/>
      <c r="S56" s="123"/>
      <c r="T56" s="123"/>
      <c r="U56" s="124"/>
      <c r="V56" s="123"/>
      <c r="W56" s="123"/>
      <c r="X56" s="124"/>
      <c r="Y56" s="123"/>
      <c r="AA56" s="123"/>
      <c r="AB56" s="123"/>
    </row>
    <row r="57" spans="1:33" ht="31.5" customHeight="1" x14ac:dyDescent="0.25">
      <c r="A57" s="131" t="s">
        <v>107</v>
      </c>
      <c r="B57" s="132" t="s">
        <v>108</v>
      </c>
      <c r="C57" s="133" t="s">
        <v>37</v>
      </c>
      <c r="D57" s="129">
        <v>0</v>
      </c>
      <c r="E57" s="129">
        <v>0</v>
      </c>
      <c r="F57" s="129">
        <v>0</v>
      </c>
      <c r="G57" s="129">
        <v>0</v>
      </c>
      <c r="H57" s="129">
        <v>0</v>
      </c>
      <c r="I57" s="128" t="s">
        <v>38</v>
      </c>
      <c r="J57" s="128" t="s">
        <v>38</v>
      </c>
      <c r="K57" s="128" t="s">
        <v>38</v>
      </c>
      <c r="L57" s="128" t="s">
        <v>38</v>
      </c>
      <c r="M57" s="128" t="s">
        <v>38</v>
      </c>
      <c r="N57" s="128" t="s">
        <v>38</v>
      </c>
      <c r="Q57" s="122"/>
      <c r="R57" s="123"/>
      <c r="S57" s="123"/>
      <c r="T57" s="123"/>
      <c r="U57" s="124"/>
      <c r="V57" s="123"/>
      <c r="W57" s="123"/>
      <c r="X57" s="124"/>
      <c r="Y57" s="123"/>
      <c r="AA57" s="123"/>
      <c r="AB57" s="123"/>
    </row>
    <row r="58" spans="1:33" x14ac:dyDescent="0.25">
      <c r="A58" s="131" t="s">
        <v>109</v>
      </c>
      <c r="B58" s="132" t="s">
        <v>110</v>
      </c>
      <c r="C58" s="133" t="s">
        <v>37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  <c r="I58" s="128" t="s">
        <v>38</v>
      </c>
      <c r="J58" s="128" t="s">
        <v>38</v>
      </c>
      <c r="K58" s="128">
        <f>+K61</f>
        <v>0</v>
      </c>
      <c r="L58" s="128">
        <f>+L61</f>
        <v>0</v>
      </c>
      <c r="M58" s="128">
        <f>+M61</f>
        <v>36.615312666985652</v>
      </c>
      <c r="N58" s="128" t="s">
        <v>38</v>
      </c>
      <c r="Q58" s="122"/>
      <c r="R58" s="123"/>
      <c r="S58" s="123"/>
      <c r="T58" s="123"/>
      <c r="U58" s="124"/>
      <c r="V58" s="123"/>
      <c r="W58" s="123"/>
      <c r="X58" s="124"/>
      <c r="Y58" s="123"/>
      <c r="AA58" s="123"/>
      <c r="AB58" s="123"/>
    </row>
    <row r="59" spans="1:33" ht="31.5" x14ac:dyDescent="0.25">
      <c r="A59" s="131" t="s">
        <v>111</v>
      </c>
      <c r="B59" s="132" t="s">
        <v>112</v>
      </c>
      <c r="C59" s="133" t="s">
        <v>37</v>
      </c>
      <c r="D59" s="72">
        <v>0</v>
      </c>
      <c r="E59" s="72">
        <v>0</v>
      </c>
      <c r="F59" s="72">
        <v>0</v>
      </c>
      <c r="G59" s="72">
        <v>0</v>
      </c>
      <c r="H59" s="72">
        <v>0</v>
      </c>
      <c r="I59" s="128" t="s">
        <v>38</v>
      </c>
      <c r="J59" s="128" t="s">
        <v>38</v>
      </c>
      <c r="K59" s="128" t="s">
        <v>38</v>
      </c>
      <c r="L59" s="128" t="s">
        <v>38</v>
      </c>
      <c r="M59" s="128" t="s">
        <v>38</v>
      </c>
      <c r="N59" s="128" t="s">
        <v>38</v>
      </c>
      <c r="Q59" s="122"/>
      <c r="R59" s="123"/>
      <c r="S59" s="123"/>
      <c r="T59" s="123"/>
      <c r="U59" s="124"/>
      <c r="V59" s="123"/>
      <c r="W59" s="123"/>
      <c r="X59" s="124"/>
      <c r="Y59" s="123"/>
      <c r="AA59" s="123"/>
      <c r="AB59" s="123"/>
    </row>
    <row r="60" spans="1:33" x14ac:dyDescent="0.25">
      <c r="A60" s="131" t="s">
        <v>113</v>
      </c>
      <c r="B60" s="132" t="s">
        <v>114</v>
      </c>
      <c r="C60" s="133" t="s">
        <v>37</v>
      </c>
      <c r="D60" s="72">
        <v>0</v>
      </c>
      <c r="E60" s="72">
        <v>0</v>
      </c>
      <c r="F60" s="72">
        <v>0</v>
      </c>
      <c r="G60" s="72">
        <v>0</v>
      </c>
      <c r="H60" s="72">
        <v>0</v>
      </c>
      <c r="I60" s="128" t="s">
        <v>38</v>
      </c>
      <c r="J60" s="128" t="s">
        <v>38</v>
      </c>
      <c r="K60" s="128" t="s">
        <v>38</v>
      </c>
      <c r="L60" s="128" t="s">
        <v>38</v>
      </c>
      <c r="M60" s="128" t="s">
        <v>38</v>
      </c>
      <c r="N60" s="128" t="s">
        <v>38</v>
      </c>
      <c r="Q60" s="122"/>
      <c r="R60" s="123"/>
      <c r="S60" s="123"/>
      <c r="T60" s="123"/>
      <c r="U60" s="124"/>
      <c r="V60" s="123"/>
      <c r="W60" s="123"/>
      <c r="X60" s="124"/>
      <c r="Y60" s="123"/>
      <c r="AA60" s="123"/>
      <c r="AB60" s="123"/>
    </row>
    <row r="61" spans="1:33" ht="31.5" x14ac:dyDescent="0.25">
      <c r="A61" s="131" t="s">
        <v>115</v>
      </c>
      <c r="B61" s="132" t="s">
        <v>116</v>
      </c>
      <c r="C61" s="133" t="s">
        <v>37</v>
      </c>
      <c r="D61" s="129">
        <v>0</v>
      </c>
      <c r="E61" s="129">
        <v>0</v>
      </c>
      <c r="F61" s="129">
        <v>0</v>
      </c>
      <c r="G61" s="129">
        <v>0</v>
      </c>
      <c r="H61" s="129">
        <v>0</v>
      </c>
      <c r="I61" s="128" t="s">
        <v>38</v>
      </c>
      <c r="J61" s="128" t="s">
        <v>38</v>
      </c>
      <c r="K61" s="128">
        <f>+SUM(K62:K95)</f>
        <v>0</v>
      </c>
      <c r="L61" s="128">
        <f>+SUM(L62:L95)</f>
        <v>0</v>
      </c>
      <c r="M61" s="128">
        <f>+SUM(M62:M95)</f>
        <v>36.615312666985652</v>
      </c>
      <c r="N61" s="128" t="s">
        <v>38</v>
      </c>
      <c r="Q61" s="122"/>
      <c r="R61" s="123"/>
      <c r="S61" s="123"/>
      <c r="T61" s="123"/>
      <c r="U61" s="124"/>
      <c r="V61" s="123"/>
      <c r="W61" s="123"/>
      <c r="X61" s="124"/>
      <c r="Y61" s="123"/>
      <c r="AA61" s="123"/>
      <c r="AB61" s="123"/>
    </row>
    <row r="62" spans="1:33" x14ac:dyDescent="0.25">
      <c r="A62" s="191" t="s">
        <v>440</v>
      </c>
      <c r="B62" s="192" t="s">
        <v>698</v>
      </c>
      <c r="C62" s="193" t="s">
        <v>118</v>
      </c>
      <c r="D62" s="130">
        <v>0</v>
      </c>
      <c r="E62" s="130">
        <v>0</v>
      </c>
      <c r="F62" s="130">
        <v>0</v>
      </c>
      <c r="G62" s="130">
        <v>0</v>
      </c>
      <c r="H62" s="130">
        <v>0</v>
      </c>
      <c r="I62" s="128" t="s">
        <v>38</v>
      </c>
      <c r="J62" s="128" t="s">
        <v>38</v>
      </c>
      <c r="K62" s="128" t="s">
        <v>38</v>
      </c>
      <c r="L62" s="128" t="s">
        <v>38</v>
      </c>
      <c r="M62" s="128" t="s">
        <v>38</v>
      </c>
      <c r="N62" s="128" t="s">
        <v>38</v>
      </c>
      <c r="Q62" s="122"/>
      <c r="R62" s="123"/>
      <c r="S62" s="123"/>
      <c r="T62" s="123"/>
      <c r="U62" s="124"/>
      <c r="V62" s="123"/>
      <c r="W62" s="123"/>
      <c r="X62" s="124"/>
      <c r="Y62" s="123"/>
      <c r="AA62" s="123"/>
      <c r="AB62" s="123"/>
    </row>
    <row r="63" spans="1:33" x14ac:dyDescent="0.25">
      <c r="A63" s="191" t="s">
        <v>441</v>
      </c>
      <c r="B63" s="192" t="s">
        <v>699</v>
      </c>
      <c r="C63" s="193" t="s">
        <v>121</v>
      </c>
      <c r="D63" s="130">
        <v>0</v>
      </c>
      <c r="E63" s="130">
        <v>0</v>
      </c>
      <c r="F63" s="130">
        <v>0</v>
      </c>
      <c r="G63" s="130">
        <v>0</v>
      </c>
      <c r="H63" s="130">
        <v>0</v>
      </c>
      <c r="I63" s="128" t="s">
        <v>38</v>
      </c>
      <c r="J63" s="128" t="s">
        <v>38</v>
      </c>
      <c r="K63" s="128" t="s">
        <v>38</v>
      </c>
      <c r="L63" s="128" t="s">
        <v>38</v>
      </c>
      <c r="M63" s="128" t="s">
        <v>38</v>
      </c>
      <c r="N63" s="128" t="s">
        <v>38</v>
      </c>
      <c r="Q63" s="122"/>
      <c r="R63" s="123"/>
      <c r="S63" s="123"/>
      <c r="T63" s="123"/>
      <c r="U63" s="124"/>
      <c r="V63" s="123"/>
      <c r="W63" s="123"/>
      <c r="X63" s="124"/>
      <c r="Y63" s="123"/>
      <c r="AA63" s="123"/>
      <c r="AB63" s="123"/>
    </row>
    <row r="64" spans="1:33" x14ac:dyDescent="0.25">
      <c r="A64" s="191" t="s">
        <v>442</v>
      </c>
      <c r="B64" s="192" t="s">
        <v>700</v>
      </c>
      <c r="C64" s="193" t="s">
        <v>123</v>
      </c>
      <c r="D64" s="130">
        <v>0</v>
      </c>
      <c r="E64" s="130">
        <v>0</v>
      </c>
      <c r="F64" s="130">
        <v>0</v>
      </c>
      <c r="G64" s="130">
        <v>0</v>
      </c>
      <c r="H64" s="130">
        <v>0</v>
      </c>
      <c r="I64" s="128" t="s">
        <v>38</v>
      </c>
      <c r="J64" s="128" t="s">
        <v>38</v>
      </c>
      <c r="K64" s="128" t="s">
        <v>38</v>
      </c>
      <c r="L64" s="128" t="s">
        <v>38</v>
      </c>
      <c r="M64" s="128" t="s">
        <v>38</v>
      </c>
      <c r="N64" s="128" t="s">
        <v>38</v>
      </c>
      <c r="Q64" s="122"/>
      <c r="R64" s="123"/>
      <c r="S64" s="123"/>
      <c r="T64" s="123"/>
      <c r="U64" s="124"/>
      <c r="V64" s="123"/>
      <c r="W64" s="123"/>
      <c r="X64" s="124"/>
      <c r="Y64" s="123"/>
      <c r="AA64" s="123"/>
      <c r="AB64" s="123"/>
    </row>
    <row r="65" spans="1:28" ht="31.5" x14ac:dyDescent="0.25">
      <c r="A65" s="191" t="s">
        <v>443</v>
      </c>
      <c r="B65" s="194" t="s">
        <v>125</v>
      </c>
      <c r="C65" s="193" t="s">
        <v>126</v>
      </c>
      <c r="D65" s="130">
        <v>0</v>
      </c>
      <c r="E65" s="130">
        <v>0</v>
      </c>
      <c r="F65" s="130">
        <v>0</v>
      </c>
      <c r="G65" s="130">
        <v>0</v>
      </c>
      <c r="H65" s="130">
        <v>0</v>
      </c>
      <c r="I65" s="128" t="s">
        <v>38</v>
      </c>
      <c r="J65" s="128" t="s">
        <v>38</v>
      </c>
      <c r="K65" s="128" t="s">
        <v>38</v>
      </c>
      <c r="L65" s="128" t="s">
        <v>38</v>
      </c>
      <c r="M65" s="128" t="s">
        <v>38</v>
      </c>
      <c r="N65" s="128" t="s">
        <v>38</v>
      </c>
      <c r="Q65" s="122"/>
      <c r="R65" s="123"/>
      <c r="S65" s="123"/>
      <c r="T65" s="123"/>
      <c r="U65" s="124"/>
      <c r="V65" s="123"/>
      <c r="W65" s="123"/>
      <c r="X65" s="124"/>
      <c r="Y65" s="123"/>
      <c r="AA65" s="123"/>
      <c r="AB65" s="123"/>
    </row>
    <row r="66" spans="1:28" x14ac:dyDescent="0.25">
      <c r="A66" s="191" t="s">
        <v>444</v>
      </c>
      <c r="B66" s="194" t="s">
        <v>128</v>
      </c>
      <c r="C66" s="193" t="s">
        <v>129</v>
      </c>
      <c r="D66" s="130">
        <v>0</v>
      </c>
      <c r="E66" s="130">
        <v>0</v>
      </c>
      <c r="F66" s="130">
        <v>0</v>
      </c>
      <c r="G66" s="130">
        <v>0</v>
      </c>
      <c r="H66" s="130">
        <v>0</v>
      </c>
      <c r="I66" s="128" t="s">
        <v>38</v>
      </c>
      <c r="J66" s="128" t="s">
        <v>38</v>
      </c>
      <c r="K66" s="128" t="s">
        <v>38</v>
      </c>
      <c r="L66" s="128" t="s">
        <v>38</v>
      </c>
      <c r="M66" s="128" t="s">
        <v>38</v>
      </c>
      <c r="N66" s="128" t="s">
        <v>38</v>
      </c>
      <c r="Q66" s="122"/>
      <c r="R66" s="123"/>
      <c r="S66" s="123"/>
      <c r="T66" s="123"/>
      <c r="U66" s="124"/>
      <c r="V66" s="123"/>
      <c r="W66" s="123"/>
      <c r="X66" s="124"/>
      <c r="Y66" s="123"/>
      <c r="AA66" s="123"/>
      <c r="AB66" s="123"/>
    </row>
    <row r="67" spans="1:28" ht="31.5" x14ac:dyDescent="0.25">
      <c r="A67" s="191" t="s">
        <v>445</v>
      </c>
      <c r="B67" s="194" t="s">
        <v>131</v>
      </c>
      <c r="C67" s="193" t="s">
        <v>132</v>
      </c>
      <c r="D67" s="130">
        <v>0</v>
      </c>
      <c r="E67" s="130">
        <v>0</v>
      </c>
      <c r="F67" s="130">
        <v>0</v>
      </c>
      <c r="G67" s="130">
        <v>0</v>
      </c>
      <c r="H67" s="130">
        <v>0</v>
      </c>
      <c r="I67" s="128" t="s">
        <v>38</v>
      </c>
      <c r="J67" s="128" t="s">
        <v>38</v>
      </c>
      <c r="K67" s="128" t="s">
        <v>38</v>
      </c>
      <c r="L67" s="128" t="s">
        <v>38</v>
      </c>
      <c r="M67" s="128" t="s">
        <v>38</v>
      </c>
      <c r="N67" s="128" t="s">
        <v>38</v>
      </c>
      <c r="Q67" s="122"/>
      <c r="R67" s="123"/>
      <c r="S67" s="123"/>
      <c r="T67" s="123"/>
      <c r="U67" s="124"/>
      <c r="V67" s="123"/>
      <c r="W67" s="123"/>
      <c r="X67" s="124"/>
      <c r="Y67" s="123"/>
      <c r="AA67" s="123"/>
      <c r="AB67" s="123"/>
    </row>
    <row r="68" spans="1:28" ht="31.5" x14ac:dyDescent="0.25">
      <c r="A68" s="191" t="s">
        <v>446</v>
      </c>
      <c r="B68" s="192" t="s">
        <v>134</v>
      </c>
      <c r="C68" s="193" t="s">
        <v>135</v>
      </c>
      <c r="D68" s="130">
        <v>0</v>
      </c>
      <c r="E68" s="130">
        <v>0</v>
      </c>
      <c r="F68" s="130">
        <v>0</v>
      </c>
      <c r="G68" s="130">
        <v>0</v>
      </c>
      <c r="H68" s="130">
        <v>0</v>
      </c>
      <c r="I68" s="128" t="s">
        <v>38</v>
      </c>
      <c r="J68" s="128" t="s">
        <v>38</v>
      </c>
      <c r="K68" s="128" t="s">
        <v>38</v>
      </c>
      <c r="L68" s="128" t="s">
        <v>38</v>
      </c>
      <c r="M68" s="128" t="s">
        <v>38</v>
      </c>
      <c r="N68" s="128" t="s">
        <v>38</v>
      </c>
      <c r="Q68" s="122"/>
      <c r="R68" s="123"/>
      <c r="S68" s="123"/>
      <c r="T68" s="123"/>
      <c r="U68" s="124"/>
      <c r="V68" s="123"/>
      <c r="W68" s="123"/>
      <c r="X68" s="124"/>
      <c r="Y68" s="123"/>
      <c r="AA68" s="123"/>
      <c r="AB68" s="123"/>
    </row>
    <row r="69" spans="1:28" x14ac:dyDescent="0.25">
      <c r="A69" s="191" t="s">
        <v>447</v>
      </c>
      <c r="B69" s="194" t="s">
        <v>137</v>
      </c>
      <c r="C69" s="193" t="s">
        <v>138</v>
      </c>
      <c r="D69" s="130">
        <v>0</v>
      </c>
      <c r="E69" s="130">
        <v>0</v>
      </c>
      <c r="F69" s="130">
        <v>0</v>
      </c>
      <c r="G69" s="130">
        <v>0</v>
      </c>
      <c r="H69" s="130">
        <v>0</v>
      </c>
      <c r="I69" s="128" t="s">
        <v>38</v>
      </c>
      <c r="J69" s="128" t="s">
        <v>38</v>
      </c>
      <c r="K69" s="128" t="s">
        <v>38</v>
      </c>
      <c r="L69" s="128" t="s">
        <v>38</v>
      </c>
      <c r="M69" s="128" t="s">
        <v>38</v>
      </c>
      <c r="N69" s="128" t="s">
        <v>38</v>
      </c>
      <c r="Q69" s="122"/>
      <c r="R69" s="123"/>
      <c r="S69" s="123"/>
      <c r="T69" s="123"/>
      <c r="U69" s="124"/>
      <c r="V69" s="123"/>
      <c r="W69" s="123"/>
      <c r="X69" s="124"/>
      <c r="Y69" s="123"/>
      <c r="AA69" s="123"/>
      <c r="AB69" s="123"/>
    </row>
    <row r="70" spans="1:28" x14ac:dyDescent="0.25">
      <c r="A70" s="191" t="s">
        <v>448</v>
      </c>
      <c r="B70" s="194" t="s">
        <v>140</v>
      </c>
      <c r="C70" s="193" t="s">
        <v>141</v>
      </c>
      <c r="D70" s="130">
        <v>0</v>
      </c>
      <c r="E70" s="130">
        <v>0</v>
      </c>
      <c r="F70" s="130">
        <v>0</v>
      </c>
      <c r="G70" s="130">
        <v>0</v>
      </c>
      <c r="H70" s="130">
        <v>0</v>
      </c>
      <c r="I70" s="128" t="s">
        <v>38</v>
      </c>
      <c r="J70" s="128" t="s">
        <v>38</v>
      </c>
      <c r="K70" s="128" t="s">
        <v>38</v>
      </c>
      <c r="L70" s="128" t="s">
        <v>38</v>
      </c>
      <c r="M70" s="128" t="s">
        <v>38</v>
      </c>
      <c r="N70" s="128" t="s">
        <v>38</v>
      </c>
      <c r="Q70" s="122"/>
      <c r="R70" s="123"/>
      <c r="S70" s="123"/>
      <c r="T70" s="123"/>
      <c r="U70" s="124"/>
      <c r="V70" s="123"/>
      <c r="W70" s="123"/>
      <c r="X70" s="124"/>
      <c r="Y70" s="123"/>
      <c r="AA70" s="123"/>
      <c r="AB70" s="123"/>
    </row>
    <row r="71" spans="1:28" ht="31.5" x14ac:dyDescent="0.25">
      <c r="A71" s="191" t="s">
        <v>449</v>
      </c>
      <c r="B71" s="194" t="s">
        <v>143</v>
      </c>
      <c r="C71" s="193" t="s">
        <v>144</v>
      </c>
      <c r="D71" s="130">
        <v>0</v>
      </c>
      <c r="E71" s="130">
        <v>0</v>
      </c>
      <c r="F71" s="130">
        <v>0</v>
      </c>
      <c r="G71" s="130">
        <v>0</v>
      </c>
      <c r="H71" s="130">
        <v>0</v>
      </c>
      <c r="I71" s="128" t="s">
        <v>38</v>
      </c>
      <c r="J71" s="128" t="s">
        <v>38</v>
      </c>
      <c r="K71" s="128" t="s">
        <v>38</v>
      </c>
      <c r="L71" s="128" t="s">
        <v>38</v>
      </c>
      <c r="M71" s="128" t="s">
        <v>38</v>
      </c>
      <c r="N71" s="128" t="s">
        <v>38</v>
      </c>
      <c r="Q71" s="122"/>
      <c r="R71" s="123"/>
      <c r="S71" s="123"/>
      <c r="T71" s="123"/>
      <c r="U71" s="124"/>
      <c r="V71" s="123"/>
      <c r="W71" s="123"/>
      <c r="X71" s="124"/>
      <c r="Y71" s="123"/>
      <c r="AA71" s="123"/>
      <c r="AB71" s="123"/>
    </row>
    <row r="72" spans="1:28" ht="31.5" x14ac:dyDescent="0.25">
      <c r="A72" s="191" t="s">
        <v>450</v>
      </c>
      <c r="B72" s="194" t="s">
        <v>146</v>
      </c>
      <c r="C72" s="193" t="s">
        <v>147</v>
      </c>
      <c r="D72" s="130">
        <v>0</v>
      </c>
      <c r="E72" s="130">
        <v>0</v>
      </c>
      <c r="F72" s="130">
        <v>0</v>
      </c>
      <c r="G72" s="130">
        <v>0</v>
      </c>
      <c r="H72" s="130">
        <v>0</v>
      </c>
      <c r="I72" s="128" t="s">
        <v>38</v>
      </c>
      <c r="J72" s="128" t="s">
        <v>38</v>
      </c>
      <c r="K72" s="128" t="s">
        <v>38</v>
      </c>
      <c r="L72" s="128" t="s">
        <v>38</v>
      </c>
      <c r="M72" s="128" t="s">
        <v>38</v>
      </c>
      <c r="N72" s="128" t="s">
        <v>38</v>
      </c>
      <c r="Q72" s="122"/>
      <c r="R72" s="123"/>
      <c r="S72" s="123"/>
      <c r="T72" s="123"/>
      <c r="U72" s="124"/>
      <c r="V72" s="123"/>
      <c r="W72" s="123"/>
      <c r="X72" s="124"/>
      <c r="Y72" s="123"/>
      <c r="AA72" s="123"/>
      <c r="AB72" s="123"/>
    </row>
    <row r="73" spans="1:28" x14ac:dyDescent="0.25">
      <c r="A73" s="191" t="s">
        <v>451</v>
      </c>
      <c r="B73" s="194" t="s">
        <v>149</v>
      </c>
      <c r="C73" s="193" t="s">
        <v>150</v>
      </c>
      <c r="D73" s="130">
        <v>0</v>
      </c>
      <c r="E73" s="130">
        <v>0</v>
      </c>
      <c r="F73" s="130">
        <v>0</v>
      </c>
      <c r="G73" s="130">
        <v>0</v>
      </c>
      <c r="H73" s="130">
        <v>0</v>
      </c>
      <c r="I73" s="128" t="s">
        <v>38</v>
      </c>
      <c r="J73" s="128" t="s">
        <v>38</v>
      </c>
      <c r="K73" s="128" t="s">
        <v>38</v>
      </c>
      <c r="L73" s="128" t="s">
        <v>38</v>
      </c>
      <c r="M73" s="128" t="s">
        <v>38</v>
      </c>
      <c r="N73" s="128" t="s">
        <v>38</v>
      </c>
      <c r="Q73" s="122"/>
      <c r="R73" s="123"/>
      <c r="S73" s="123"/>
      <c r="T73" s="123"/>
      <c r="U73" s="124"/>
      <c r="V73" s="123"/>
      <c r="W73" s="123"/>
      <c r="X73" s="124"/>
      <c r="Y73" s="123"/>
      <c r="AA73" s="123"/>
      <c r="AB73" s="123"/>
    </row>
    <row r="74" spans="1:28" ht="31.5" x14ac:dyDescent="0.25">
      <c r="A74" s="191" t="s">
        <v>452</v>
      </c>
      <c r="B74" s="194" t="s">
        <v>152</v>
      </c>
      <c r="C74" s="193" t="s">
        <v>153</v>
      </c>
      <c r="D74" s="130">
        <v>0</v>
      </c>
      <c r="E74" s="130">
        <v>0</v>
      </c>
      <c r="F74" s="130">
        <v>0</v>
      </c>
      <c r="G74" s="130">
        <v>0</v>
      </c>
      <c r="H74" s="130">
        <v>0</v>
      </c>
      <c r="I74" s="128" t="s">
        <v>38</v>
      </c>
      <c r="J74" s="128" t="s">
        <v>38</v>
      </c>
      <c r="K74" s="128" t="s">
        <v>38</v>
      </c>
      <c r="L74" s="128" t="s">
        <v>38</v>
      </c>
      <c r="M74" s="128">
        <v>3.1120255568006652</v>
      </c>
      <c r="N74" s="128" t="s">
        <v>38</v>
      </c>
      <c r="Q74" s="122"/>
      <c r="R74" s="123"/>
      <c r="S74" s="123"/>
      <c r="T74" s="123"/>
      <c r="U74" s="124"/>
      <c r="V74" s="123"/>
      <c r="W74" s="123"/>
      <c r="X74" s="124"/>
      <c r="Y74" s="123"/>
      <c r="AA74" s="123"/>
      <c r="AB74" s="123"/>
    </row>
    <row r="75" spans="1:28" x14ac:dyDescent="0.25">
      <c r="A75" s="191" t="s">
        <v>453</v>
      </c>
      <c r="B75" s="194" t="s">
        <v>155</v>
      </c>
      <c r="C75" s="193" t="s">
        <v>156</v>
      </c>
      <c r="D75" s="130">
        <v>0</v>
      </c>
      <c r="E75" s="130">
        <v>0</v>
      </c>
      <c r="F75" s="130">
        <v>0</v>
      </c>
      <c r="G75" s="130">
        <v>0</v>
      </c>
      <c r="H75" s="130">
        <v>0</v>
      </c>
      <c r="I75" s="128" t="s">
        <v>38</v>
      </c>
      <c r="J75" s="128" t="s">
        <v>38</v>
      </c>
      <c r="K75" s="128" t="s">
        <v>38</v>
      </c>
      <c r="L75" s="128" t="s">
        <v>38</v>
      </c>
      <c r="M75" s="128">
        <v>1.7921431986379364</v>
      </c>
      <c r="N75" s="128" t="s">
        <v>38</v>
      </c>
      <c r="Q75" s="122"/>
      <c r="R75" s="123"/>
      <c r="S75" s="123"/>
      <c r="T75" s="123"/>
      <c r="U75" s="124"/>
      <c r="V75" s="123"/>
      <c r="W75" s="123"/>
      <c r="X75" s="124"/>
      <c r="Y75" s="123"/>
      <c r="AA75" s="123"/>
      <c r="AB75" s="123"/>
    </row>
    <row r="76" spans="1:28" x14ac:dyDescent="0.25">
      <c r="A76" s="191" t="s">
        <v>454</v>
      </c>
      <c r="B76" s="194" t="s">
        <v>158</v>
      </c>
      <c r="C76" s="193" t="s">
        <v>159</v>
      </c>
      <c r="D76" s="130">
        <v>0</v>
      </c>
      <c r="E76" s="130">
        <v>0</v>
      </c>
      <c r="F76" s="130">
        <v>0</v>
      </c>
      <c r="G76" s="130">
        <v>0</v>
      </c>
      <c r="H76" s="130">
        <v>0</v>
      </c>
      <c r="I76" s="128" t="s">
        <v>38</v>
      </c>
      <c r="J76" s="128" t="s">
        <v>38</v>
      </c>
      <c r="K76" s="128" t="s">
        <v>38</v>
      </c>
      <c r="L76" s="128" t="s">
        <v>38</v>
      </c>
      <c r="M76" s="128">
        <v>1.7921431986379364</v>
      </c>
      <c r="N76" s="128" t="s">
        <v>38</v>
      </c>
      <c r="Q76" s="122"/>
      <c r="R76" s="123"/>
      <c r="S76" s="123"/>
      <c r="T76" s="123"/>
      <c r="U76" s="124"/>
      <c r="V76" s="123"/>
      <c r="W76" s="123"/>
      <c r="X76" s="124"/>
      <c r="Y76" s="123"/>
      <c r="AA76" s="123"/>
      <c r="AB76" s="123"/>
    </row>
    <row r="77" spans="1:28" x14ac:dyDescent="0.25">
      <c r="A77" s="191" t="s">
        <v>455</v>
      </c>
      <c r="B77" s="194" t="s">
        <v>161</v>
      </c>
      <c r="C77" s="193" t="s">
        <v>162</v>
      </c>
      <c r="D77" s="130">
        <v>0</v>
      </c>
      <c r="E77" s="130">
        <v>0</v>
      </c>
      <c r="F77" s="130">
        <v>0</v>
      </c>
      <c r="G77" s="130">
        <v>0</v>
      </c>
      <c r="H77" s="130">
        <v>0</v>
      </c>
      <c r="I77" s="128" t="s">
        <v>38</v>
      </c>
      <c r="J77" s="128" t="s">
        <v>38</v>
      </c>
      <c r="K77" s="128" t="s">
        <v>38</v>
      </c>
      <c r="L77" s="128" t="s">
        <v>38</v>
      </c>
      <c r="M77" s="128">
        <v>1.7921431986379364</v>
      </c>
      <c r="N77" s="128" t="s">
        <v>38</v>
      </c>
      <c r="Q77" s="122"/>
      <c r="R77" s="123"/>
      <c r="S77" s="123"/>
      <c r="T77" s="123"/>
      <c r="U77" s="124"/>
      <c r="V77" s="123"/>
      <c r="W77" s="123"/>
      <c r="X77" s="124"/>
      <c r="Y77" s="123"/>
      <c r="AA77" s="123"/>
      <c r="AB77" s="123"/>
    </row>
    <row r="78" spans="1:28" x14ac:dyDescent="0.25">
      <c r="A78" s="191" t="s">
        <v>456</v>
      </c>
      <c r="B78" s="194" t="s">
        <v>164</v>
      </c>
      <c r="C78" s="193" t="s">
        <v>165</v>
      </c>
      <c r="D78" s="130">
        <v>0</v>
      </c>
      <c r="E78" s="130">
        <v>0</v>
      </c>
      <c r="F78" s="130">
        <v>0</v>
      </c>
      <c r="G78" s="130">
        <v>0</v>
      </c>
      <c r="H78" s="130">
        <v>0</v>
      </c>
      <c r="I78" s="128" t="s">
        <v>38</v>
      </c>
      <c r="J78" s="128" t="s">
        <v>38</v>
      </c>
      <c r="K78" s="128" t="s">
        <v>38</v>
      </c>
      <c r="L78" s="128" t="s">
        <v>38</v>
      </c>
      <c r="M78" s="128" t="s">
        <v>38</v>
      </c>
      <c r="N78" s="128" t="s">
        <v>38</v>
      </c>
      <c r="Q78" s="122"/>
      <c r="R78" s="123"/>
      <c r="S78" s="123"/>
      <c r="T78" s="123"/>
      <c r="U78" s="124"/>
      <c r="V78" s="123"/>
      <c r="W78" s="123"/>
      <c r="X78" s="124"/>
      <c r="Y78" s="123"/>
      <c r="AA78" s="123"/>
      <c r="AB78" s="123"/>
    </row>
    <row r="79" spans="1:28" x14ac:dyDescent="0.25">
      <c r="A79" s="191" t="s">
        <v>457</v>
      </c>
      <c r="B79" s="194" t="s">
        <v>167</v>
      </c>
      <c r="C79" s="193" t="s">
        <v>168</v>
      </c>
      <c r="D79" s="130">
        <v>0</v>
      </c>
      <c r="E79" s="130">
        <v>0</v>
      </c>
      <c r="F79" s="130">
        <v>0</v>
      </c>
      <c r="G79" s="130">
        <v>0</v>
      </c>
      <c r="H79" s="130">
        <v>0</v>
      </c>
      <c r="I79" s="128" t="s">
        <v>38</v>
      </c>
      <c r="J79" s="128" t="s">
        <v>38</v>
      </c>
      <c r="K79" s="128" t="s">
        <v>38</v>
      </c>
      <c r="L79" s="128" t="s">
        <v>38</v>
      </c>
      <c r="M79" s="128" t="s">
        <v>38</v>
      </c>
      <c r="N79" s="128" t="s">
        <v>38</v>
      </c>
      <c r="Q79" s="122"/>
      <c r="R79" s="123"/>
      <c r="S79" s="123"/>
      <c r="T79" s="123"/>
      <c r="U79" s="124"/>
      <c r="V79" s="123"/>
      <c r="W79" s="123"/>
      <c r="X79" s="124"/>
      <c r="Y79" s="123"/>
      <c r="AA79" s="123"/>
      <c r="AB79" s="123"/>
    </row>
    <row r="80" spans="1:28" x14ac:dyDescent="0.25">
      <c r="A80" s="191" t="s">
        <v>458</v>
      </c>
      <c r="B80" s="194" t="s">
        <v>170</v>
      </c>
      <c r="C80" s="193" t="s">
        <v>171</v>
      </c>
      <c r="D80" s="130">
        <v>0</v>
      </c>
      <c r="E80" s="130">
        <v>0</v>
      </c>
      <c r="F80" s="130">
        <v>0</v>
      </c>
      <c r="G80" s="130">
        <v>0</v>
      </c>
      <c r="H80" s="130">
        <v>0</v>
      </c>
      <c r="I80" s="128" t="s">
        <v>38</v>
      </c>
      <c r="J80" s="128" t="s">
        <v>38</v>
      </c>
      <c r="K80" s="128" t="s">
        <v>38</v>
      </c>
      <c r="L80" s="128" t="s">
        <v>38</v>
      </c>
      <c r="M80" s="128" t="s">
        <v>38</v>
      </c>
      <c r="N80" s="128" t="s">
        <v>38</v>
      </c>
      <c r="Q80" s="122"/>
      <c r="R80" s="123"/>
      <c r="S80" s="123"/>
      <c r="T80" s="123"/>
      <c r="U80" s="124"/>
      <c r="V80" s="123"/>
      <c r="W80" s="123"/>
      <c r="X80" s="124"/>
      <c r="Y80" s="123"/>
      <c r="AA80" s="123"/>
      <c r="AB80" s="123"/>
    </row>
    <row r="81" spans="1:28" ht="31.5" x14ac:dyDescent="0.25">
      <c r="A81" s="191" t="s">
        <v>459</v>
      </c>
      <c r="B81" s="194" t="s">
        <v>173</v>
      </c>
      <c r="C81" s="193" t="s">
        <v>174</v>
      </c>
      <c r="D81" s="130">
        <v>0</v>
      </c>
      <c r="E81" s="130">
        <v>0</v>
      </c>
      <c r="F81" s="130">
        <v>0</v>
      </c>
      <c r="G81" s="130">
        <v>0</v>
      </c>
      <c r="H81" s="130">
        <v>0</v>
      </c>
      <c r="I81" s="128" t="s">
        <v>38</v>
      </c>
      <c r="J81" s="128" t="s">
        <v>38</v>
      </c>
      <c r="K81" s="128" t="s">
        <v>38</v>
      </c>
      <c r="L81" s="128" t="s">
        <v>38</v>
      </c>
      <c r="M81" s="128" t="s">
        <v>38</v>
      </c>
      <c r="N81" s="128" t="s">
        <v>38</v>
      </c>
      <c r="Q81" s="122"/>
      <c r="R81" s="123"/>
      <c r="S81" s="123"/>
      <c r="T81" s="123"/>
      <c r="U81" s="124"/>
      <c r="V81" s="123"/>
      <c r="W81" s="123"/>
      <c r="X81" s="124"/>
      <c r="Y81" s="123"/>
      <c r="AA81" s="123"/>
      <c r="AB81" s="123"/>
    </row>
    <row r="82" spans="1:28" ht="31.5" x14ac:dyDescent="0.25">
      <c r="A82" s="191" t="s">
        <v>460</v>
      </c>
      <c r="B82" s="194" t="s">
        <v>176</v>
      </c>
      <c r="C82" s="193" t="s">
        <v>177</v>
      </c>
      <c r="D82" s="130">
        <v>0</v>
      </c>
      <c r="E82" s="130">
        <v>0</v>
      </c>
      <c r="F82" s="130">
        <v>0</v>
      </c>
      <c r="G82" s="130">
        <v>0</v>
      </c>
      <c r="H82" s="130">
        <v>0</v>
      </c>
      <c r="I82" s="128" t="s">
        <v>38</v>
      </c>
      <c r="J82" s="128" t="s">
        <v>38</v>
      </c>
      <c r="K82" s="128" t="s">
        <v>38</v>
      </c>
      <c r="L82" s="128" t="s">
        <v>38</v>
      </c>
      <c r="M82" s="128" t="s">
        <v>38</v>
      </c>
      <c r="N82" s="128" t="s">
        <v>38</v>
      </c>
      <c r="Q82" s="122"/>
      <c r="R82" s="123"/>
      <c r="S82" s="123"/>
      <c r="T82" s="123"/>
      <c r="U82" s="124"/>
      <c r="V82" s="123"/>
      <c r="W82" s="123"/>
      <c r="X82" s="124"/>
      <c r="Y82" s="123"/>
      <c r="AA82" s="123"/>
      <c r="AB82" s="123"/>
    </row>
    <row r="83" spans="1:28" ht="31.5" x14ac:dyDescent="0.25">
      <c r="A83" s="191" t="s">
        <v>461</v>
      </c>
      <c r="B83" s="194" t="s">
        <v>179</v>
      </c>
      <c r="C83" s="193" t="s">
        <v>180</v>
      </c>
      <c r="D83" s="130">
        <v>0</v>
      </c>
      <c r="E83" s="130">
        <v>0</v>
      </c>
      <c r="F83" s="130">
        <v>0</v>
      </c>
      <c r="G83" s="130">
        <v>0</v>
      </c>
      <c r="H83" s="130">
        <v>0</v>
      </c>
      <c r="I83" s="128" t="s">
        <v>38</v>
      </c>
      <c r="J83" s="128" t="s">
        <v>38</v>
      </c>
      <c r="K83" s="128" t="s">
        <v>38</v>
      </c>
      <c r="L83" s="128" t="s">
        <v>38</v>
      </c>
      <c r="M83" s="128">
        <v>0.77800638920016629</v>
      </c>
      <c r="N83" s="128" t="s">
        <v>38</v>
      </c>
      <c r="Q83" s="122"/>
      <c r="R83" s="123"/>
      <c r="S83" s="123"/>
      <c r="T83" s="123"/>
      <c r="U83" s="124"/>
      <c r="V83" s="123"/>
      <c r="W83" s="123"/>
      <c r="X83" s="124"/>
      <c r="Y83" s="123"/>
      <c r="AA83" s="123"/>
      <c r="AB83" s="123"/>
    </row>
    <row r="84" spans="1:28" ht="31.5" x14ac:dyDescent="0.25">
      <c r="A84" s="191" t="s">
        <v>462</v>
      </c>
      <c r="B84" s="194" t="s">
        <v>182</v>
      </c>
      <c r="C84" s="193" t="s">
        <v>183</v>
      </c>
      <c r="D84" s="130">
        <v>0</v>
      </c>
      <c r="E84" s="130">
        <v>0</v>
      </c>
      <c r="F84" s="130">
        <v>0</v>
      </c>
      <c r="G84" s="130">
        <v>0</v>
      </c>
      <c r="H84" s="130">
        <v>0</v>
      </c>
      <c r="I84" s="128" t="s">
        <v>38</v>
      </c>
      <c r="J84" s="128" t="s">
        <v>38</v>
      </c>
      <c r="K84" s="128" t="s">
        <v>38</v>
      </c>
      <c r="L84" s="128" t="s">
        <v>38</v>
      </c>
      <c r="M84" s="128">
        <v>1.6946786152170004</v>
      </c>
      <c r="N84" s="128" t="s">
        <v>38</v>
      </c>
      <c r="Q84" s="122"/>
      <c r="R84" s="123"/>
      <c r="S84" s="123"/>
      <c r="T84" s="123"/>
      <c r="U84" s="124"/>
      <c r="V84" s="123"/>
      <c r="W84" s="123"/>
      <c r="X84" s="124"/>
      <c r="Y84" s="123"/>
      <c r="AA84" s="123"/>
      <c r="AB84" s="123"/>
    </row>
    <row r="85" spans="1:28" x14ac:dyDescent="0.25">
      <c r="A85" s="191" t="s">
        <v>463</v>
      </c>
      <c r="B85" s="194" t="s">
        <v>185</v>
      </c>
      <c r="C85" s="193" t="s">
        <v>186</v>
      </c>
      <c r="D85" s="130">
        <v>0</v>
      </c>
      <c r="E85" s="130">
        <v>0</v>
      </c>
      <c r="F85" s="130">
        <v>0</v>
      </c>
      <c r="G85" s="130">
        <v>0</v>
      </c>
      <c r="H85" s="130">
        <v>0</v>
      </c>
      <c r="I85" s="128" t="s">
        <v>38</v>
      </c>
      <c r="J85" s="128" t="s">
        <v>38</v>
      </c>
      <c r="K85" s="128" t="s">
        <v>38</v>
      </c>
      <c r="L85" s="128" t="s">
        <v>38</v>
      </c>
      <c r="M85" s="128">
        <v>1.006880181426</v>
      </c>
      <c r="N85" s="128" t="s">
        <v>38</v>
      </c>
      <c r="Q85" s="122"/>
      <c r="R85" s="123"/>
      <c r="S85" s="123"/>
      <c r="T85" s="123"/>
      <c r="U85" s="124"/>
      <c r="V85" s="123"/>
      <c r="W85" s="123"/>
      <c r="X85" s="124"/>
      <c r="Y85" s="123"/>
      <c r="AA85" s="123"/>
      <c r="AB85" s="123"/>
    </row>
    <row r="86" spans="1:28" ht="31.5" x14ac:dyDescent="0.25">
      <c r="A86" s="191" t="s">
        <v>464</v>
      </c>
      <c r="B86" s="194" t="s">
        <v>188</v>
      </c>
      <c r="C86" s="193" t="s">
        <v>189</v>
      </c>
      <c r="D86" s="130">
        <v>0</v>
      </c>
      <c r="E86" s="130">
        <v>0</v>
      </c>
      <c r="F86" s="130">
        <v>0</v>
      </c>
      <c r="G86" s="130">
        <v>0</v>
      </c>
      <c r="H86" s="130">
        <v>0</v>
      </c>
      <c r="I86" s="128" t="s">
        <v>38</v>
      </c>
      <c r="J86" s="128" t="s">
        <v>38</v>
      </c>
      <c r="K86" s="128" t="s">
        <v>38</v>
      </c>
      <c r="L86" s="128" t="s">
        <v>38</v>
      </c>
      <c r="M86" s="128">
        <v>3.8006181496080016</v>
      </c>
      <c r="N86" s="128" t="s">
        <v>38</v>
      </c>
      <c r="Q86" s="122"/>
      <c r="R86" s="123"/>
      <c r="S86" s="123"/>
      <c r="T86" s="123"/>
      <c r="U86" s="124"/>
      <c r="V86" s="123"/>
      <c r="W86" s="123"/>
      <c r="X86" s="124"/>
      <c r="Y86" s="123"/>
      <c r="AA86" s="123"/>
      <c r="AB86" s="123"/>
    </row>
    <row r="87" spans="1:28" ht="31.5" x14ac:dyDescent="0.25">
      <c r="A87" s="191" t="s">
        <v>465</v>
      </c>
      <c r="B87" s="194" t="s">
        <v>191</v>
      </c>
      <c r="C87" s="193" t="s">
        <v>192</v>
      </c>
      <c r="D87" s="130">
        <v>0</v>
      </c>
      <c r="E87" s="130">
        <v>0</v>
      </c>
      <c r="F87" s="130">
        <v>0</v>
      </c>
      <c r="G87" s="130">
        <v>0</v>
      </c>
      <c r="H87" s="130">
        <v>0</v>
      </c>
      <c r="I87" s="128" t="s">
        <v>38</v>
      </c>
      <c r="J87" s="128" t="s">
        <v>38</v>
      </c>
      <c r="K87" s="128" t="s">
        <v>38</v>
      </c>
      <c r="L87" s="128" t="s">
        <v>38</v>
      </c>
      <c r="M87" s="128">
        <v>3.8006181496080016</v>
      </c>
      <c r="N87" s="128" t="s">
        <v>38</v>
      </c>
      <c r="Q87" s="122"/>
      <c r="R87" s="123"/>
      <c r="S87" s="123"/>
      <c r="T87" s="123"/>
      <c r="U87" s="124"/>
      <c r="V87" s="123"/>
      <c r="W87" s="123"/>
      <c r="X87" s="124"/>
      <c r="Y87" s="123"/>
      <c r="AA87" s="123"/>
      <c r="AB87" s="123"/>
    </row>
    <row r="88" spans="1:28" ht="31.5" x14ac:dyDescent="0.25">
      <c r="A88" s="191" t="s">
        <v>466</v>
      </c>
      <c r="B88" s="194" t="s">
        <v>194</v>
      </c>
      <c r="C88" s="193" t="s">
        <v>195</v>
      </c>
      <c r="D88" s="130">
        <v>0</v>
      </c>
      <c r="E88" s="130">
        <v>0</v>
      </c>
      <c r="F88" s="130">
        <v>0</v>
      </c>
      <c r="G88" s="130">
        <v>0</v>
      </c>
      <c r="H88" s="130">
        <v>0</v>
      </c>
      <c r="I88" s="128" t="s">
        <v>38</v>
      </c>
      <c r="J88" s="128" t="s">
        <v>38</v>
      </c>
      <c r="K88" s="128" t="s">
        <v>38</v>
      </c>
      <c r="L88" s="128" t="s">
        <v>38</v>
      </c>
      <c r="M88" s="128">
        <v>3.8006181496080016</v>
      </c>
      <c r="N88" s="128" t="s">
        <v>38</v>
      </c>
      <c r="Q88" s="122"/>
      <c r="R88" s="123"/>
      <c r="S88" s="123"/>
      <c r="T88" s="123"/>
      <c r="U88" s="124"/>
      <c r="V88" s="123"/>
      <c r="W88" s="123"/>
      <c r="X88" s="124"/>
      <c r="Y88" s="123"/>
      <c r="AA88" s="123"/>
      <c r="AB88" s="123"/>
    </row>
    <row r="89" spans="1:28" ht="31.5" x14ac:dyDescent="0.25">
      <c r="A89" s="191" t="s">
        <v>467</v>
      </c>
      <c r="B89" s="194" t="s">
        <v>197</v>
      </c>
      <c r="C89" s="193" t="s">
        <v>198</v>
      </c>
      <c r="D89" s="130">
        <v>0</v>
      </c>
      <c r="E89" s="130">
        <v>0</v>
      </c>
      <c r="F89" s="130">
        <v>0</v>
      </c>
      <c r="G89" s="130">
        <v>0</v>
      </c>
      <c r="H89" s="130">
        <v>0</v>
      </c>
      <c r="I89" s="128" t="s">
        <v>38</v>
      </c>
      <c r="J89" s="128" t="s">
        <v>38</v>
      </c>
      <c r="K89" s="128" t="s">
        <v>38</v>
      </c>
      <c r="L89" s="128" t="s">
        <v>38</v>
      </c>
      <c r="M89" s="128">
        <v>3.8006181496080016</v>
      </c>
      <c r="N89" s="128" t="s">
        <v>38</v>
      </c>
      <c r="Q89" s="122"/>
      <c r="R89" s="123"/>
      <c r="S89" s="123"/>
      <c r="T89" s="123"/>
      <c r="U89" s="124"/>
      <c r="V89" s="123"/>
      <c r="W89" s="123"/>
      <c r="X89" s="124"/>
      <c r="Y89" s="123"/>
      <c r="AA89" s="123"/>
      <c r="AB89" s="123"/>
    </row>
    <row r="90" spans="1:28" ht="31.5" x14ac:dyDescent="0.25">
      <c r="A90" s="191" t="s">
        <v>468</v>
      </c>
      <c r="B90" s="194" t="s">
        <v>200</v>
      </c>
      <c r="C90" s="193" t="s">
        <v>201</v>
      </c>
      <c r="D90" s="130">
        <v>0</v>
      </c>
      <c r="E90" s="130">
        <v>0</v>
      </c>
      <c r="F90" s="130">
        <v>0</v>
      </c>
      <c r="G90" s="130">
        <v>0</v>
      </c>
      <c r="H90" s="130">
        <v>0</v>
      </c>
      <c r="I90" s="128" t="s">
        <v>38</v>
      </c>
      <c r="J90" s="128" t="s">
        <v>38</v>
      </c>
      <c r="K90" s="128" t="s">
        <v>38</v>
      </c>
      <c r="L90" s="128" t="s">
        <v>38</v>
      </c>
      <c r="M90" s="128" t="s">
        <v>38</v>
      </c>
      <c r="N90" s="128" t="s">
        <v>38</v>
      </c>
      <c r="Q90" s="122"/>
      <c r="R90" s="123"/>
      <c r="S90" s="123"/>
      <c r="T90" s="123"/>
      <c r="U90" s="124"/>
      <c r="V90" s="123"/>
      <c r="W90" s="123"/>
      <c r="X90" s="124"/>
      <c r="Y90" s="123"/>
      <c r="AA90" s="123"/>
      <c r="AB90" s="123"/>
    </row>
    <row r="91" spans="1:28" ht="31.5" x14ac:dyDescent="0.25">
      <c r="A91" s="191" t="s">
        <v>469</v>
      </c>
      <c r="B91" s="194" t="s">
        <v>203</v>
      </c>
      <c r="C91" s="193" t="s">
        <v>204</v>
      </c>
      <c r="D91" s="130">
        <v>0</v>
      </c>
      <c r="E91" s="130">
        <v>0</v>
      </c>
      <c r="F91" s="130">
        <v>0</v>
      </c>
      <c r="G91" s="130">
        <v>0</v>
      </c>
      <c r="H91" s="130">
        <v>0</v>
      </c>
      <c r="I91" s="128" t="s">
        <v>38</v>
      </c>
      <c r="J91" s="128" t="s">
        <v>38</v>
      </c>
      <c r="K91" s="128" t="s">
        <v>38</v>
      </c>
      <c r="L91" s="128" t="s">
        <v>38</v>
      </c>
      <c r="M91" s="128" t="s">
        <v>38</v>
      </c>
      <c r="N91" s="128" t="s">
        <v>38</v>
      </c>
      <c r="Q91" s="122"/>
      <c r="R91" s="123"/>
      <c r="S91" s="123"/>
      <c r="T91" s="123"/>
      <c r="U91" s="124"/>
      <c r="V91" s="123"/>
      <c r="W91" s="123"/>
      <c r="X91" s="124"/>
      <c r="Y91" s="123"/>
      <c r="AA91" s="123"/>
      <c r="AB91" s="123"/>
    </row>
    <row r="92" spans="1:28" ht="31.5" x14ac:dyDescent="0.25">
      <c r="A92" s="191" t="s">
        <v>470</v>
      </c>
      <c r="B92" s="194" t="s">
        <v>206</v>
      </c>
      <c r="C92" s="193" t="s">
        <v>207</v>
      </c>
      <c r="D92" s="130">
        <v>0</v>
      </c>
      <c r="E92" s="130">
        <v>0</v>
      </c>
      <c r="F92" s="130">
        <v>0</v>
      </c>
      <c r="G92" s="130">
        <v>0</v>
      </c>
      <c r="H92" s="130">
        <v>0</v>
      </c>
      <c r="I92" s="128" t="s">
        <v>38</v>
      </c>
      <c r="J92" s="128" t="s">
        <v>38</v>
      </c>
      <c r="K92" s="128" t="s">
        <v>38</v>
      </c>
      <c r="L92" s="128" t="s">
        <v>38</v>
      </c>
      <c r="M92" s="128" t="s">
        <v>38</v>
      </c>
      <c r="N92" s="128" t="s">
        <v>38</v>
      </c>
      <c r="Q92" s="122"/>
      <c r="R92" s="123"/>
      <c r="S92" s="123"/>
      <c r="T92" s="123"/>
      <c r="U92" s="124"/>
      <c r="V92" s="123"/>
      <c r="W92" s="123"/>
      <c r="X92" s="124"/>
      <c r="Y92" s="123"/>
      <c r="AA92" s="123"/>
      <c r="AB92" s="123"/>
    </row>
    <row r="93" spans="1:28" ht="31.5" x14ac:dyDescent="0.25">
      <c r="A93" s="191" t="s">
        <v>471</v>
      </c>
      <c r="B93" s="194" t="s">
        <v>209</v>
      </c>
      <c r="C93" s="193" t="s">
        <v>210</v>
      </c>
      <c r="D93" s="130">
        <v>0</v>
      </c>
      <c r="E93" s="130">
        <v>0</v>
      </c>
      <c r="F93" s="130">
        <v>0</v>
      </c>
      <c r="G93" s="130">
        <v>0</v>
      </c>
      <c r="H93" s="130">
        <v>0</v>
      </c>
      <c r="I93" s="128" t="s">
        <v>38</v>
      </c>
      <c r="J93" s="128" t="s">
        <v>38</v>
      </c>
      <c r="K93" s="128" t="s">
        <v>38</v>
      </c>
      <c r="L93" s="128" t="s">
        <v>38</v>
      </c>
      <c r="M93" s="128" t="s">
        <v>38</v>
      </c>
      <c r="N93" s="128" t="s">
        <v>38</v>
      </c>
      <c r="Q93" s="122"/>
      <c r="R93" s="123"/>
      <c r="S93" s="123"/>
      <c r="T93" s="123"/>
      <c r="U93" s="124"/>
      <c r="V93" s="123"/>
      <c r="W93" s="123"/>
      <c r="X93" s="124"/>
      <c r="Y93" s="123"/>
      <c r="AA93" s="123"/>
      <c r="AB93" s="123"/>
    </row>
    <row r="94" spans="1:28" ht="31.5" x14ac:dyDescent="0.25">
      <c r="A94" s="191" t="s">
        <v>472</v>
      </c>
      <c r="B94" s="194" t="s">
        <v>212</v>
      </c>
      <c r="C94" s="193" t="s">
        <v>213</v>
      </c>
      <c r="D94" s="130">
        <v>0</v>
      </c>
      <c r="E94" s="130">
        <v>0</v>
      </c>
      <c r="F94" s="130">
        <v>0</v>
      </c>
      <c r="G94" s="130">
        <v>0</v>
      </c>
      <c r="H94" s="130">
        <v>0</v>
      </c>
      <c r="I94" s="128" t="s">
        <v>38</v>
      </c>
      <c r="J94" s="128" t="s">
        <v>38</v>
      </c>
      <c r="K94" s="128" t="s">
        <v>38</v>
      </c>
      <c r="L94" s="128" t="s">
        <v>38</v>
      </c>
      <c r="M94" s="128">
        <v>9.4448197299960022</v>
      </c>
      <c r="N94" s="128" t="s">
        <v>38</v>
      </c>
      <c r="Q94" s="122"/>
      <c r="R94" s="123"/>
      <c r="S94" s="123"/>
      <c r="T94" s="123"/>
      <c r="U94" s="124"/>
      <c r="V94" s="123"/>
      <c r="W94" s="123"/>
      <c r="X94" s="124"/>
      <c r="Y94" s="123"/>
      <c r="AA94" s="123"/>
      <c r="AB94" s="123"/>
    </row>
    <row r="95" spans="1:28" x14ac:dyDescent="0.25">
      <c r="A95" s="191" t="s">
        <v>473</v>
      </c>
      <c r="B95" s="194" t="s">
        <v>215</v>
      </c>
      <c r="C95" s="193" t="s">
        <v>216</v>
      </c>
      <c r="D95" s="130">
        <v>0</v>
      </c>
      <c r="E95" s="130">
        <v>0</v>
      </c>
      <c r="F95" s="130">
        <v>0</v>
      </c>
      <c r="G95" s="130">
        <v>0</v>
      </c>
      <c r="H95" s="130">
        <v>0</v>
      </c>
      <c r="I95" s="128" t="s">
        <v>38</v>
      </c>
      <c r="J95" s="128" t="s">
        <v>38</v>
      </c>
      <c r="K95" s="128" t="s">
        <v>38</v>
      </c>
      <c r="L95" s="128" t="s">
        <v>38</v>
      </c>
      <c r="M95" s="128" t="s">
        <v>38</v>
      </c>
      <c r="N95" s="128" t="s">
        <v>38</v>
      </c>
      <c r="Q95" s="122"/>
      <c r="R95" s="123"/>
      <c r="S95" s="123"/>
      <c r="T95" s="123"/>
      <c r="U95" s="124"/>
      <c r="V95" s="123"/>
      <c r="W95" s="123"/>
      <c r="X95" s="124"/>
      <c r="Y95" s="123"/>
      <c r="AA95" s="123"/>
      <c r="AB95" s="123"/>
    </row>
    <row r="96" spans="1:28" x14ac:dyDescent="0.25">
      <c r="A96" s="191" t="s">
        <v>701</v>
      </c>
      <c r="B96" s="194" t="s">
        <v>702</v>
      </c>
      <c r="C96" s="193" t="s">
        <v>703</v>
      </c>
      <c r="D96" s="130"/>
      <c r="E96" s="130"/>
      <c r="F96" s="130"/>
      <c r="G96" s="130"/>
      <c r="H96" s="130"/>
      <c r="I96" s="128"/>
      <c r="J96" s="128"/>
      <c r="K96" s="128"/>
      <c r="L96" s="128"/>
      <c r="M96" s="128"/>
      <c r="N96" s="128"/>
      <c r="Q96" s="122"/>
      <c r="R96" s="123"/>
      <c r="S96" s="123"/>
      <c r="T96" s="123"/>
      <c r="U96" s="124"/>
      <c r="V96" s="123"/>
      <c r="W96" s="123"/>
      <c r="X96" s="124"/>
      <c r="Y96" s="123"/>
      <c r="AA96" s="123"/>
      <c r="AB96" s="123"/>
    </row>
    <row r="97" spans="1:28" ht="31.5" x14ac:dyDescent="0.25">
      <c r="A97" s="131" t="s">
        <v>217</v>
      </c>
      <c r="B97" s="132" t="s">
        <v>218</v>
      </c>
      <c r="C97" s="133" t="s">
        <v>37</v>
      </c>
      <c r="D97" s="129">
        <v>0</v>
      </c>
      <c r="E97" s="129">
        <v>0</v>
      </c>
      <c r="F97" s="129">
        <v>0</v>
      </c>
      <c r="G97" s="129">
        <v>0</v>
      </c>
      <c r="H97" s="129">
        <v>0</v>
      </c>
      <c r="I97" s="128" t="s">
        <v>38</v>
      </c>
      <c r="J97" s="128" t="s">
        <v>38</v>
      </c>
      <c r="K97" s="128" t="s">
        <v>38</v>
      </c>
      <c r="L97" s="128" t="s">
        <v>38</v>
      </c>
      <c r="M97" s="128" t="s">
        <v>38</v>
      </c>
      <c r="N97" s="128" t="s">
        <v>38</v>
      </c>
      <c r="Q97" s="122"/>
      <c r="R97" s="123"/>
      <c r="S97" s="123"/>
      <c r="T97" s="123"/>
      <c r="U97" s="124"/>
      <c r="V97" s="123"/>
      <c r="W97" s="123"/>
      <c r="X97" s="124"/>
      <c r="Y97" s="123"/>
      <c r="AA97" s="123"/>
      <c r="AB97" s="123"/>
    </row>
    <row r="98" spans="1:28" x14ac:dyDescent="0.25">
      <c r="A98" s="131" t="s">
        <v>117</v>
      </c>
      <c r="B98" s="132" t="s">
        <v>219</v>
      </c>
      <c r="C98" s="133" t="s">
        <v>37</v>
      </c>
      <c r="D98" s="129">
        <v>0</v>
      </c>
      <c r="E98" s="129">
        <v>0</v>
      </c>
      <c r="F98" s="129">
        <v>0</v>
      </c>
      <c r="G98" s="129">
        <v>0</v>
      </c>
      <c r="H98" s="129">
        <v>0</v>
      </c>
      <c r="I98" s="128" t="s">
        <v>38</v>
      </c>
      <c r="J98" s="128" t="s">
        <v>38</v>
      </c>
      <c r="K98" s="128" t="s">
        <v>38</v>
      </c>
      <c r="L98" s="128" t="s">
        <v>38</v>
      </c>
      <c r="M98" s="128" t="s">
        <v>38</v>
      </c>
      <c r="N98" s="128" t="s">
        <v>38</v>
      </c>
      <c r="Q98" s="122"/>
      <c r="R98" s="123"/>
      <c r="S98" s="123"/>
      <c r="T98" s="123"/>
      <c r="U98" s="124"/>
      <c r="V98" s="123"/>
      <c r="W98" s="123"/>
      <c r="X98" s="124"/>
      <c r="Y98" s="123"/>
      <c r="AA98" s="123"/>
      <c r="AB98" s="123"/>
    </row>
    <row r="99" spans="1:28" x14ac:dyDescent="0.25">
      <c r="A99" s="131" t="s">
        <v>120</v>
      </c>
      <c r="B99" s="132" t="s">
        <v>220</v>
      </c>
      <c r="C99" s="133" t="s">
        <v>37</v>
      </c>
      <c r="D99" s="129">
        <v>0</v>
      </c>
      <c r="E99" s="129">
        <v>0</v>
      </c>
      <c r="F99" s="129">
        <v>0</v>
      </c>
      <c r="G99" s="129">
        <v>0</v>
      </c>
      <c r="H99" s="129">
        <v>0</v>
      </c>
      <c r="I99" s="128" t="s">
        <v>38</v>
      </c>
      <c r="J99" s="128" t="s">
        <v>38</v>
      </c>
      <c r="K99" s="128" t="s">
        <v>38</v>
      </c>
      <c r="L99" s="128" t="s">
        <v>38</v>
      </c>
      <c r="M99" s="128" t="s">
        <v>38</v>
      </c>
      <c r="N99" s="128" t="s">
        <v>38</v>
      </c>
      <c r="Q99" s="122"/>
      <c r="R99" s="123"/>
      <c r="S99" s="123"/>
      <c r="T99" s="123"/>
      <c r="U99" s="124"/>
      <c r="V99" s="123"/>
      <c r="W99" s="123"/>
      <c r="X99" s="124"/>
      <c r="Y99" s="123"/>
      <c r="AA99" s="123"/>
      <c r="AB99" s="123"/>
    </row>
    <row r="100" spans="1:28" x14ac:dyDescent="0.25">
      <c r="A100" s="131" t="s">
        <v>221</v>
      </c>
      <c r="B100" s="132" t="s">
        <v>222</v>
      </c>
      <c r="C100" s="133" t="s">
        <v>37</v>
      </c>
      <c r="D100" s="129">
        <v>0</v>
      </c>
      <c r="E100" s="129">
        <v>0</v>
      </c>
      <c r="F100" s="129">
        <v>0</v>
      </c>
      <c r="G100" s="129">
        <v>0</v>
      </c>
      <c r="H100" s="129">
        <v>0</v>
      </c>
      <c r="I100" s="128" t="s">
        <v>38</v>
      </c>
      <c r="J100" s="128" t="s">
        <v>38</v>
      </c>
      <c r="K100" s="128" t="s">
        <v>38</v>
      </c>
      <c r="L100" s="128" t="s">
        <v>38</v>
      </c>
      <c r="M100" s="128" t="s">
        <v>38</v>
      </c>
      <c r="N100" s="128" t="s">
        <v>38</v>
      </c>
      <c r="Q100" s="122"/>
      <c r="R100" s="123"/>
      <c r="S100" s="123"/>
      <c r="T100" s="123"/>
      <c r="U100" s="124"/>
      <c r="V100" s="123"/>
      <c r="W100" s="123"/>
      <c r="X100" s="124"/>
      <c r="Y100" s="123"/>
      <c r="AA100" s="123"/>
      <c r="AB100" s="123"/>
    </row>
    <row r="101" spans="1:28" x14ac:dyDescent="0.25">
      <c r="A101" s="131" t="s">
        <v>223</v>
      </c>
      <c r="B101" s="132" t="s">
        <v>224</v>
      </c>
      <c r="C101" s="133" t="s">
        <v>37</v>
      </c>
      <c r="D101" s="129">
        <v>0</v>
      </c>
      <c r="E101" s="129">
        <v>0</v>
      </c>
      <c r="F101" s="129">
        <v>0</v>
      </c>
      <c r="G101" s="129">
        <v>0</v>
      </c>
      <c r="H101" s="129">
        <v>0</v>
      </c>
      <c r="I101" s="128" t="s">
        <v>38</v>
      </c>
      <c r="J101" s="128" t="s">
        <v>38</v>
      </c>
      <c r="K101" s="128" t="s">
        <v>38</v>
      </c>
      <c r="L101" s="128" t="s">
        <v>38</v>
      </c>
      <c r="M101" s="128" t="s">
        <v>38</v>
      </c>
      <c r="N101" s="128" t="s">
        <v>38</v>
      </c>
      <c r="Q101" s="122"/>
      <c r="R101" s="123"/>
      <c r="S101" s="123"/>
      <c r="T101" s="123"/>
      <c r="U101" s="124"/>
      <c r="V101" s="123"/>
      <c r="W101" s="123"/>
      <c r="X101" s="124"/>
      <c r="Y101" s="123"/>
      <c r="AA101" s="123"/>
      <c r="AB101" s="123"/>
    </row>
    <row r="102" spans="1:28" x14ac:dyDescent="0.25">
      <c r="A102" s="131" t="s">
        <v>225</v>
      </c>
      <c r="B102" s="132" t="s">
        <v>226</v>
      </c>
      <c r="C102" s="133" t="s">
        <v>37</v>
      </c>
      <c r="D102" s="129">
        <v>0</v>
      </c>
      <c r="E102" s="129">
        <v>0</v>
      </c>
      <c r="F102" s="129">
        <v>0</v>
      </c>
      <c r="G102" s="129">
        <v>0</v>
      </c>
      <c r="H102" s="129">
        <v>0</v>
      </c>
      <c r="I102" s="128" t="s">
        <v>38</v>
      </c>
      <c r="J102" s="128" t="s">
        <v>38</v>
      </c>
      <c r="K102" s="128" t="s">
        <v>38</v>
      </c>
      <c r="L102" s="128" t="s">
        <v>38</v>
      </c>
      <c r="M102" s="128" t="s">
        <v>38</v>
      </c>
      <c r="N102" s="128" t="s">
        <v>38</v>
      </c>
      <c r="Q102" s="122"/>
      <c r="R102" s="123"/>
      <c r="S102" s="123"/>
      <c r="T102" s="123"/>
      <c r="U102" s="124"/>
      <c r="V102" s="123"/>
      <c r="W102" s="123"/>
      <c r="X102" s="124"/>
      <c r="Y102" s="123"/>
      <c r="AA102" s="123"/>
      <c r="AB102" s="123"/>
    </row>
    <row r="103" spans="1:28" x14ac:dyDescent="0.25">
      <c r="A103" s="131" t="s">
        <v>227</v>
      </c>
      <c r="B103" s="132" t="s">
        <v>228</v>
      </c>
      <c r="C103" s="133" t="s">
        <v>37</v>
      </c>
      <c r="D103" s="129">
        <v>0</v>
      </c>
      <c r="E103" s="129">
        <v>0</v>
      </c>
      <c r="F103" s="129">
        <v>0</v>
      </c>
      <c r="G103" s="129">
        <v>0</v>
      </c>
      <c r="H103" s="129">
        <v>0</v>
      </c>
      <c r="I103" s="128" t="s">
        <v>38</v>
      </c>
      <c r="J103" s="128" t="s">
        <v>38</v>
      </c>
      <c r="K103" s="128" t="s">
        <v>38</v>
      </c>
      <c r="L103" s="128" t="s">
        <v>38</v>
      </c>
      <c r="M103" s="128" t="s">
        <v>38</v>
      </c>
      <c r="N103" s="128" t="s">
        <v>38</v>
      </c>
      <c r="Q103" s="122"/>
      <c r="R103" s="123"/>
      <c r="S103" s="123"/>
      <c r="T103" s="123"/>
      <c r="U103" s="124"/>
      <c r="V103" s="123"/>
      <c r="W103" s="123"/>
      <c r="X103" s="124"/>
      <c r="Y103" s="123"/>
      <c r="AA103" s="123"/>
      <c r="AB103" s="123"/>
    </row>
    <row r="104" spans="1:28" x14ac:dyDescent="0.25">
      <c r="A104" s="131" t="s">
        <v>229</v>
      </c>
      <c r="B104" s="132" t="s">
        <v>230</v>
      </c>
      <c r="C104" s="133" t="s">
        <v>37</v>
      </c>
      <c r="D104" s="129">
        <v>0</v>
      </c>
      <c r="E104" s="129">
        <v>0</v>
      </c>
      <c r="F104" s="129">
        <v>0</v>
      </c>
      <c r="G104" s="129">
        <v>0</v>
      </c>
      <c r="H104" s="129">
        <v>0</v>
      </c>
      <c r="I104" s="128" t="s">
        <v>38</v>
      </c>
      <c r="J104" s="128" t="s">
        <v>38</v>
      </c>
      <c r="K104" s="128" t="s">
        <v>38</v>
      </c>
      <c r="L104" s="128" t="s">
        <v>38</v>
      </c>
      <c r="M104" s="128" t="s">
        <v>38</v>
      </c>
      <c r="N104" s="128" t="s">
        <v>38</v>
      </c>
      <c r="Q104" s="122"/>
      <c r="R104" s="123"/>
      <c r="S104" s="123"/>
      <c r="T104" s="123"/>
      <c r="U104" s="124"/>
      <c r="V104" s="123"/>
      <c r="W104" s="123"/>
      <c r="X104" s="124"/>
      <c r="Y104" s="123"/>
      <c r="AA104" s="123"/>
      <c r="AB104" s="123"/>
    </row>
    <row r="105" spans="1:28" ht="31.5" x14ac:dyDescent="0.25">
      <c r="A105" s="131" t="s">
        <v>231</v>
      </c>
      <c r="B105" s="132" t="s">
        <v>232</v>
      </c>
      <c r="C105" s="133" t="s">
        <v>37</v>
      </c>
      <c r="D105" s="129">
        <v>0</v>
      </c>
      <c r="E105" s="129">
        <v>0</v>
      </c>
      <c r="F105" s="129">
        <v>0</v>
      </c>
      <c r="G105" s="129">
        <v>0</v>
      </c>
      <c r="H105" s="129">
        <v>0</v>
      </c>
      <c r="I105" s="128" t="s">
        <v>38</v>
      </c>
      <c r="J105" s="128" t="s">
        <v>38</v>
      </c>
      <c r="K105" s="128" t="s">
        <v>38</v>
      </c>
      <c r="L105" s="128" t="s">
        <v>38</v>
      </c>
      <c r="M105" s="128" t="s">
        <v>38</v>
      </c>
      <c r="N105" s="128" t="s">
        <v>38</v>
      </c>
      <c r="Q105" s="122"/>
      <c r="R105" s="123"/>
      <c r="S105" s="123"/>
      <c r="T105" s="123"/>
      <c r="U105" s="124"/>
      <c r="V105" s="123"/>
      <c r="W105" s="123"/>
      <c r="X105" s="124"/>
      <c r="Y105" s="123"/>
      <c r="AA105" s="123"/>
      <c r="AB105" s="123"/>
    </row>
    <row r="106" spans="1:28" ht="31.5" x14ac:dyDescent="0.25">
      <c r="A106" s="131" t="s">
        <v>233</v>
      </c>
      <c r="B106" s="132" t="s">
        <v>234</v>
      </c>
      <c r="C106" s="133" t="s">
        <v>37</v>
      </c>
      <c r="D106" s="129">
        <v>0</v>
      </c>
      <c r="E106" s="129">
        <v>0</v>
      </c>
      <c r="F106" s="129">
        <v>0</v>
      </c>
      <c r="G106" s="129">
        <v>0</v>
      </c>
      <c r="H106" s="129">
        <v>0</v>
      </c>
      <c r="I106" s="128" t="s">
        <v>38</v>
      </c>
      <c r="J106" s="128" t="s">
        <v>38</v>
      </c>
      <c r="K106" s="128" t="s">
        <v>38</v>
      </c>
      <c r="L106" s="128" t="s">
        <v>38</v>
      </c>
      <c r="M106" s="128" t="s">
        <v>38</v>
      </c>
      <c r="N106" s="128" t="s">
        <v>38</v>
      </c>
      <c r="Q106" s="122"/>
      <c r="R106" s="123"/>
      <c r="S106" s="123"/>
      <c r="T106" s="123"/>
      <c r="U106" s="124"/>
      <c r="V106" s="123"/>
      <c r="W106" s="123"/>
      <c r="X106" s="124"/>
      <c r="Y106" s="123"/>
      <c r="AA106" s="123"/>
      <c r="AB106" s="123"/>
    </row>
    <row r="107" spans="1:28" ht="31.5" x14ac:dyDescent="0.25">
      <c r="A107" s="131" t="s">
        <v>235</v>
      </c>
      <c r="B107" s="132" t="s">
        <v>236</v>
      </c>
      <c r="C107" s="133" t="s">
        <v>37</v>
      </c>
      <c r="D107" s="129">
        <v>0</v>
      </c>
      <c r="E107" s="129">
        <v>0</v>
      </c>
      <c r="F107" s="129">
        <v>0</v>
      </c>
      <c r="G107" s="129">
        <v>0</v>
      </c>
      <c r="H107" s="129">
        <v>0</v>
      </c>
      <c r="I107" s="128" t="s">
        <v>38</v>
      </c>
      <c r="J107" s="128" t="s">
        <v>38</v>
      </c>
      <c r="K107" s="128" t="s">
        <v>38</v>
      </c>
      <c r="L107" s="128" t="s">
        <v>38</v>
      </c>
      <c r="M107" s="128" t="s">
        <v>38</v>
      </c>
      <c r="N107" s="128" t="s">
        <v>38</v>
      </c>
      <c r="Q107" s="122"/>
      <c r="R107" s="123"/>
      <c r="S107" s="123"/>
      <c r="T107" s="123"/>
      <c r="U107" s="124"/>
      <c r="V107" s="123"/>
      <c r="W107" s="123"/>
      <c r="X107" s="124"/>
      <c r="Y107" s="123"/>
      <c r="AA107" s="123"/>
      <c r="AB107" s="123"/>
    </row>
    <row r="108" spans="1:28" ht="31.5" x14ac:dyDescent="0.25">
      <c r="A108" s="131" t="s">
        <v>237</v>
      </c>
      <c r="B108" s="132" t="s">
        <v>238</v>
      </c>
      <c r="C108" s="133" t="s">
        <v>37</v>
      </c>
      <c r="D108" s="129">
        <v>0</v>
      </c>
      <c r="E108" s="129">
        <v>0</v>
      </c>
      <c r="F108" s="129">
        <v>0</v>
      </c>
      <c r="G108" s="129">
        <v>0</v>
      </c>
      <c r="H108" s="129">
        <v>0</v>
      </c>
      <c r="I108" s="128" t="s">
        <v>38</v>
      </c>
      <c r="J108" s="128" t="s">
        <v>38</v>
      </c>
      <c r="K108" s="128" t="s">
        <v>38</v>
      </c>
      <c r="L108" s="128" t="s">
        <v>38</v>
      </c>
      <c r="M108" s="128" t="s">
        <v>38</v>
      </c>
      <c r="N108" s="128" t="s">
        <v>38</v>
      </c>
      <c r="Q108" s="122"/>
      <c r="R108" s="123"/>
      <c r="S108" s="123"/>
      <c r="T108" s="123"/>
      <c r="U108" s="124"/>
      <c r="V108" s="123"/>
      <c r="W108" s="123"/>
      <c r="X108" s="124"/>
      <c r="Y108" s="123"/>
      <c r="AA108" s="123"/>
      <c r="AB108" s="123"/>
    </row>
    <row r="109" spans="1:28" ht="31.5" x14ac:dyDescent="0.25">
      <c r="A109" s="131" t="s">
        <v>239</v>
      </c>
      <c r="B109" s="132" t="s">
        <v>240</v>
      </c>
      <c r="C109" s="133" t="s">
        <v>37</v>
      </c>
      <c r="D109" s="129">
        <v>0</v>
      </c>
      <c r="E109" s="129">
        <v>0</v>
      </c>
      <c r="F109" s="129">
        <v>0</v>
      </c>
      <c r="G109" s="129">
        <v>0</v>
      </c>
      <c r="H109" s="129">
        <v>0</v>
      </c>
      <c r="I109" s="128" t="s">
        <v>38</v>
      </c>
      <c r="J109" s="128" t="s">
        <v>38</v>
      </c>
      <c r="K109" s="128" t="s">
        <v>38</v>
      </c>
      <c r="L109" s="128" t="s">
        <v>38</v>
      </c>
      <c r="M109" s="128" t="s">
        <v>38</v>
      </c>
      <c r="N109" s="128" t="s">
        <v>38</v>
      </c>
      <c r="Q109" s="122"/>
      <c r="R109" s="123"/>
      <c r="S109" s="123"/>
      <c r="T109" s="123"/>
      <c r="U109" s="124"/>
      <c r="V109" s="123"/>
      <c r="W109" s="123"/>
      <c r="X109" s="124"/>
      <c r="Y109" s="123"/>
      <c r="AA109" s="123"/>
      <c r="AB109" s="123"/>
    </row>
    <row r="110" spans="1:28" x14ac:dyDescent="0.25">
      <c r="A110" s="131" t="s">
        <v>241</v>
      </c>
      <c r="B110" s="132" t="s">
        <v>242</v>
      </c>
      <c r="C110" s="133" t="s">
        <v>37</v>
      </c>
      <c r="D110" s="129">
        <v>0</v>
      </c>
      <c r="E110" s="129">
        <v>0</v>
      </c>
      <c r="F110" s="129">
        <v>0</v>
      </c>
      <c r="G110" s="129">
        <v>0</v>
      </c>
      <c r="H110" s="129">
        <v>0</v>
      </c>
      <c r="I110" s="128" t="s">
        <v>38</v>
      </c>
      <c r="J110" s="128" t="s">
        <v>38</v>
      </c>
      <c r="K110" s="128" t="s">
        <v>38</v>
      </c>
      <c r="L110" s="128" t="s">
        <v>38</v>
      </c>
      <c r="M110" s="128" t="s">
        <v>38</v>
      </c>
      <c r="N110" s="128" t="s">
        <v>38</v>
      </c>
      <c r="Q110" s="122"/>
      <c r="R110" s="123"/>
      <c r="S110" s="123"/>
      <c r="T110" s="123"/>
      <c r="U110" s="124"/>
      <c r="V110" s="123"/>
      <c r="W110" s="123"/>
      <c r="X110" s="124"/>
      <c r="Y110" s="123"/>
      <c r="AA110" s="123"/>
      <c r="AB110" s="123"/>
    </row>
    <row r="111" spans="1:28" ht="31.5" x14ac:dyDescent="0.25">
      <c r="A111" s="131" t="s">
        <v>243</v>
      </c>
      <c r="B111" s="132" t="s">
        <v>244</v>
      </c>
      <c r="C111" s="133" t="s">
        <v>37</v>
      </c>
      <c r="D111" s="129">
        <v>0</v>
      </c>
      <c r="E111" s="129">
        <v>0</v>
      </c>
      <c r="F111" s="129">
        <v>0</v>
      </c>
      <c r="G111" s="129">
        <v>0</v>
      </c>
      <c r="H111" s="129">
        <v>0</v>
      </c>
      <c r="I111" s="128" t="s">
        <v>38</v>
      </c>
      <c r="J111" s="128" t="s">
        <v>38</v>
      </c>
      <c r="K111" s="128" t="s">
        <v>38</v>
      </c>
      <c r="L111" s="128" t="s">
        <v>38</v>
      </c>
      <c r="M111" s="128" t="s">
        <v>38</v>
      </c>
      <c r="N111" s="128" t="s">
        <v>38</v>
      </c>
      <c r="Q111" s="122"/>
      <c r="R111" s="123"/>
      <c r="S111" s="123"/>
      <c r="T111" s="123"/>
      <c r="U111" s="124"/>
      <c r="V111" s="123"/>
      <c r="W111" s="123"/>
      <c r="X111" s="124"/>
      <c r="Y111" s="123"/>
      <c r="AA111" s="123"/>
      <c r="AB111" s="123"/>
    </row>
    <row r="112" spans="1:28" ht="31.5" x14ac:dyDescent="0.25">
      <c r="A112" s="131" t="s">
        <v>245</v>
      </c>
      <c r="B112" s="132" t="s">
        <v>246</v>
      </c>
      <c r="C112" s="133" t="s">
        <v>37</v>
      </c>
      <c r="D112" s="140">
        <v>0</v>
      </c>
      <c r="E112" s="140">
        <v>0</v>
      </c>
      <c r="F112" s="140">
        <v>0</v>
      </c>
      <c r="G112" s="140">
        <v>0</v>
      </c>
      <c r="H112" s="140">
        <v>0</v>
      </c>
      <c r="I112" s="128" t="s">
        <v>38</v>
      </c>
      <c r="J112" s="128" t="s">
        <v>38</v>
      </c>
      <c r="K112" s="128" t="s">
        <v>38</v>
      </c>
      <c r="L112" s="128" t="s">
        <v>38</v>
      </c>
      <c r="M112" s="128" t="s">
        <v>38</v>
      </c>
      <c r="N112" s="128" t="s">
        <v>38</v>
      </c>
      <c r="Q112" s="122"/>
      <c r="R112" s="123"/>
      <c r="S112" s="123"/>
      <c r="T112" s="123"/>
      <c r="U112" s="124"/>
      <c r="V112" s="123"/>
      <c r="W112" s="123"/>
      <c r="X112" s="124"/>
      <c r="Y112" s="123"/>
      <c r="AA112" s="123"/>
      <c r="AB112" s="123"/>
    </row>
    <row r="113" spans="1:28" ht="31.5" x14ac:dyDescent="0.25">
      <c r="A113" s="131" t="s">
        <v>247</v>
      </c>
      <c r="B113" s="132" t="s">
        <v>248</v>
      </c>
      <c r="C113" s="133" t="s">
        <v>37</v>
      </c>
      <c r="D113" s="129">
        <v>0</v>
      </c>
      <c r="E113" s="129">
        <v>0</v>
      </c>
      <c r="F113" s="129">
        <v>0</v>
      </c>
      <c r="G113" s="129">
        <v>0</v>
      </c>
      <c r="H113" s="129">
        <v>0</v>
      </c>
      <c r="I113" s="128" t="s">
        <v>38</v>
      </c>
      <c r="J113" s="128" t="s">
        <v>38</v>
      </c>
      <c r="K113" s="128" t="s">
        <v>38</v>
      </c>
      <c r="L113" s="128" t="s">
        <v>38</v>
      </c>
      <c r="M113" s="128" t="s">
        <v>38</v>
      </c>
      <c r="N113" s="128" t="s">
        <v>38</v>
      </c>
      <c r="Q113" s="122"/>
      <c r="R113" s="123"/>
      <c r="S113" s="123"/>
      <c r="T113" s="123"/>
      <c r="U113" s="124"/>
      <c r="V113" s="123"/>
      <c r="W113" s="123"/>
      <c r="X113" s="124"/>
      <c r="Y113" s="123"/>
      <c r="AA113" s="123"/>
      <c r="AB113" s="123"/>
    </row>
    <row r="114" spans="1:28" ht="31.5" x14ac:dyDescent="0.25">
      <c r="A114" s="131" t="s">
        <v>249</v>
      </c>
      <c r="B114" s="132" t="s">
        <v>250</v>
      </c>
      <c r="C114" s="133" t="s">
        <v>37</v>
      </c>
      <c r="D114" s="129">
        <v>0</v>
      </c>
      <c r="E114" s="129">
        <v>0</v>
      </c>
      <c r="F114" s="129">
        <v>0</v>
      </c>
      <c r="G114" s="129">
        <v>0</v>
      </c>
      <c r="H114" s="129">
        <v>0</v>
      </c>
      <c r="I114" s="128" t="s">
        <v>38</v>
      </c>
      <c r="J114" s="128" t="s">
        <v>38</v>
      </c>
      <c r="K114" s="128" t="s">
        <v>38</v>
      </c>
      <c r="L114" s="128" t="s">
        <v>38</v>
      </c>
      <c r="M114" s="128" t="s">
        <v>38</v>
      </c>
      <c r="N114" s="128" t="s">
        <v>38</v>
      </c>
      <c r="Q114" s="122"/>
      <c r="R114" s="123"/>
      <c r="S114" s="123"/>
      <c r="T114" s="123"/>
      <c r="U114" s="124"/>
      <c r="V114" s="123"/>
      <c r="W114" s="123"/>
      <c r="X114" s="124"/>
      <c r="Y114" s="123"/>
      <c r="AA114" s="123"/>
      <c r="AB114" s="123"/>
    </row>
    <row r="115" spans="1:28" x14ac:dyDescent="0.25">
      <c r="A115" s="131" t="s">
        <v>254</v>
      </c>
      <c r="B115" s="132" t="s">
        <v>255</v>
      </c>
      <c r="C115" s="133" t="s">
        <v>37</v>
      </c>
      <c r="D115" s="129">
        <v>0</v>
      </c>
      <c r="E115" s="129">
        <v>0</v>
      </c>
      <c r="F115" s="129">
        <v>0</v>
      </c>
      <c r="G115" s="129">
        <v>0</v>
      </c>
      <c r="H115" s="129">
        <v>0</v>
      </c>
      <c r="I115" s="128" t="s">
        <v>38</v>
      </c>
      <c r="J115" s="128" t="s">
        <v>38</v>
      </c>
      <c r="K115" s="128" t="s">
        <v>38</v>
      </c>
      <c r="L115" s="128" t="s">
        <v>38</v>
      </c>
      <c r="M115" s="128" t="s">
        <v>38</v>
      </c>
      <c r="N115" s="128" t="s">
        <v>38</v>
      </c>
      <c r="Q115" s="122"/>
      <c r="R115" s="123"/>
      <c r="S115" s="123"/>
      <c r="T115" s="123"/>
      <c r="U115" s="124"/>
      <c r="V115" s="123"/>
      <c r="W115" s="123"/>
      <c r="X115" s="124"/>
      <c r="Y115" s="123"/>
      <c r="AA115" s="123"/>
      <c r="AB115" s="123"/>
    </row>
    <row r="116" spans="1:28" ht="31.5" x14ac:dyDescent="0.25">
      <c r="A116" s="131" t="s">
        <v>256</v>
      </c>
      <c r="B116" s="132" t="s">
        <v>75</v>
      </c>
      <c r="C116" s="133" t="s">
        <v>37</v>
      </c>
      <c r="D116" s="129">
        <v>0</v>
      </c>
      <c r="E116" s="129">
        <v>0</v>
      </c>
      <c r="F116" s="129">
        <v>0</v>
      </c>
      <c r="G116" s="129">
        <v>0</v>
      </c>
      <c r="H116" s="129">
        <v>0</v>
      </c>
      <c r="I116" s="121">
        <v>0</v>
      </c>
      <c r="J116" s="121">
        <v>0</v>
      </c>
      <c r="K116" s="121">
        <v>0</v>
      </c>
      <c r="L116" s="121">
        <v>0</v>
      </c>
      <c r="M116" s="121">
        <v>0</v>
      </c>
      <c r="N116" s="121">
        <v>0</v>
      </c>
      <c r="Q116" s="122"/>
      <c r="R116" s="123"/>
      <c r="S116" s="123"/>
      <c r="T116" s="123"/>
      <c r="U116" s="124"/>
      <c r="V116" s="123"/>
      <c r="W116" s="123"/>
      <c r="X116" s="124"/>
      <c r="Y116" s="123"/>
      <c r="AA116" s="123"/>
      <c r="AB116" s="123"/>
    </row>
    <row r="117" spans="1:28" x14ac:dyDescent="0.25">
      <c r="A117" s="12" t="s">
        <v>257</v>
      </c>
      <c r="B117" s="141" t="s">
        <v>258</v>
      </c>
      <c r="C117" s="14" t="s">
        <v>37</v>
      </c>
      <c r="D117" s="129">
        <f t="shared" ref="D117:N117" si="12">+SUM(D118,D122,D125)</f>
        <v>0</v>
      </c>
      <c r="E117" s="129">
        <f t="shared" si="12"/>
        <v>0</v>
      </c>
      <c r="F117" s="129">
        <f t="shared" si="12"/>
        <v>0</v>
      </c>
      <c r="G117" s="129">
        <f t="shared" si="12"/>
        <v>0</v>
      </c>
      <c r="H117" s="129">
        <f t="shared" si="12"/>
        <v>0</v>
      </c>
      <c r="I117" s="129">
        <f t="shared" si="12"/>
        <v>0</v>
      </c>
      <c r="J117" s="129">
        <f t="shared" si="12"/>
        <v>0</v>
      </c>
      <c r="K117" s="129">
        <f t="shared" si="12"/>
        <v>0</v>
      </c>
      <c r="L117" s="129">
        <f t="shared" si="12"/>
        <v>0</v>
      </c>
      <c r="M117" s="129">
        <f t="shared" si="12"/>
        <v>0</v>
      </c>
      <c r="N117" s="129">
        <f t="shared" si="12"/>
        <v>0</v>
      </c>
      <c r="O117" s="92">
        <f>+SUM(I117:N117)/2</f>
        <v>0</v>
      </c>
      <c r="Q117" s="122"/>
      <c r="R117" s="123"/>
      <c r="S117" s="123"/>
      <c r="T117" s="123"/>
      <c r="U117" s="124"/>
      <c r="V117" s="123"/>
      <c r="W117" s="123"/>
      <c r="X117" s="124"/>
      <c r="Y117" s="123"/>
      <c r="AA117" s="123"/>
      <c r="AB117" s="123"/>
    </row>
    <row r="118" spans="1:28" x14ac:dyDescent="0.25">
      <c r="A118" s="14" t="s">
        <v>259</v>
      </c>
      <c r="B118" s="25" t="s">
        <v>260</v>
      </c>
      <c r="C118" s="14" t="s">
        <v>37</v>
      </c>
      <c r="D118" s="208">
        <f t="shared" ref="D118:N118" si="13">+SUM(D119:D121)</f>
        <v>0</v>
      </c>
      <c r="E118" s="208">
        <f t="shared" si="13"/>
        <v>0</v>
      </c>
      <c r="F118" s="208">
        <f t="shared" si="13"/>
        <v>0</v>
      </c>
      <c r="G118" s="208">
        <f t="shared" si="13"/>
        <v>0</v>
      </c>
      <c r="H118" s="208">
        <f t="shared" si="13"/>
        <v>0</v>
      </c>
      <c r="I118" s="208">
        <f t="shared" si="13"/>
        <v>0</v>
      </c>
      <c r="J118" s="208">
        <f t="shared" si="13"/>
        <v>0</v>
      </c>
      <c r="K118" s="208">
        <f t="shared" si="13"/>
        <v>0</v>
      </c>
      <c r="L118" s="208">
        <f t="shared" si="13"/>
        <v>0</v>
      </c>
      <c r="M118" s="208">
        <f t="shared" si="13"/>
        <v>0</v>
      </c>
      <c r="N118" s="208">
        <f t="shared" si="13"/>
        <v>0</v>
      </c>
      <c r="O118" s="92">
        <f>+SUM(I118:N118)/2</f>
        <v>0</v>
      </c>
      <c r="Q118" s="122"/>
      <c r="R118" s="123"/>
      <c r="S118" s="123"/>
      <c r="T118" s="123"/>
      <c r="U118" s="124"/>
      <c r="V118" s="123"/>
      <c r="W118" s="123"/>
      <c r="X118" s="124"/>
      <c r="Y118" s="123"/>
      <c r="AA118" s="123"/>
      <c r="AB118" s="123"/>
    </row>
    <row r="119" spans="1:28" x14ac:dyDescent="0.25">
      <c r="A119" s="191" t="s">
        <v>705</v>
      </c>
      <c r="B119" s="195" t="s">
        <v>706</v>
      </c>
      <c r="C119" s="193" t="s">
        <v>707</v>
      </c>
      <c r="D119" s="130">
        <v>0</v>
      </c>
      <c r="E119" s="130">
        <v>0</v>
      </c>
      <c r="F119" s="130">
        <v>0</v>
      </c>
      <c r="G119" s="130">
        <v>0</v>
      </c>
      <c r="H119" s="130">
        <v>0</v>
      </c>
      <c r="I119" s="130">
        <v>0</v>
      </c>
      <c r="J119" s="130">
        <v>0</v>
      </c>
      <c r="K119" s="130">
        <v>0</v>
      </c>
      <c r="L119" s="130">
        <v>0</v>
      </c>
      <c r="M119" s="130">
        <v>0</v>
      </c>
      <c r="N119" s="130">
        <v>0</v>
      </c>
      <c r="P119" s="142"/>
      <c r="Q119" s="143"/>
      <c r="R119" s="123"/>
      <c r="S119" s="123"/>
      <c r="T119" s="123"/>
      <c r="U119" s="124"/>
      <c r="V119" s="123"/>
      <c r="W119" s="123"/>
      <c r="X119" s="124"/>
      <c r="Y119" s="123"/>
      <c r="AA119" s="123"/>
      <c r="AB119" s="123"/>
    </row>
    <row r="120" spans="1:28" x14ac:dyDescent="0.25">
      <c r="A120" s="191" t="s">
        <v>708</v>
      </c>
      <c r="B120" s="196" t="s">
        <v>709</v>
      </c>
      <c r="C120" s="198" t="s">
        <v>710</v>
      </c>
      <c r="D120" s="130">
        <v>0</v>
      </c>
      <c r="E120" s="130">
        <v>0</v>
      </c>
      <c r="F120" s="130">
        <v>0</v>
      </c>
      <c r="G120" s="130">
        <v>0</v>
      </c>
      <c r="H120" s="130">
        <v>0</v>
      </c>
      <c r="I120" s="130">
        <v>0</v>
      </c>
      <c r="J120" s="130">
        <v>0</v>
      </c>
      <c r="K120" s="130">
        <v>0</v>
      </c>
      <c r="L120" s="130">
        <v>0</v>
      </c>
      <c r="M120" s="130">
        <v>0</v>
      </c>
      <c r="N120" s="130">
        <v>0</v>
      </c>
      <c r="O120" s="92">
        <f>+SUM(I120:N120)/2</f>
        <v>0</v>
      </c>
      <c r="Q120" s="122"/>
      <c r="R120" s="123"/>
      <c r="S120" s="123"/>
      <c r="T120" s="123"/>
      <c r="U120" s="124"/>
      <c r="V120" s="123"/>
      <c r="W120" s="123"/>
      <c r="X120" s="124"/>
      <c r="Y120" s="123"/>
      <c r="AA120" s="123"/>
      <c r="AB120" s="123"/>
    </row>
    <row r="121" spans="1:28" x14ac:dyDescent="0.25">
      <c r="A121" s="191" t="s">
        <v>711</v>
      </c>
      <c r="B121" s="197" t="s">
        <v>712</v>
      </c>
      <c r="C121" s="182" t="s">
        <v>713</v>
      </c>
      <c r="D121" s="130">
        <v>0</v>
      </c>
      <c r="E121" s="130">
        <v>0</v>
      </c>
      <c r="F121" s="130">
        <v>0</v>
      </c>
      <c r="G121" s="130">
        <v>0</v>
      </c>
      <c r="H121" s="130">
        <v>0</v>
      </c>
      <c r="I121" s="130">
        <v>0</v>
      </c>
      <c r="J121" s="130">
        <v>0</v>
      </c>
      <c r="K121" s="130">
        <v>0</v>
      </c>
      <c r="L121" s="130">
        <v>0</v>
      </c>
      <c r="M121" s="130">
        <v>0</v>
      </c>
      <c r="N121" s="130">
        <v>0</v>
      </c>
      <c r="Q121" s="122"/>
      <c r="R121" s="123"/>
      <c r="S121" s="123"/>
      <c r="T121" s="123"/>
      <c r="U121" s="124"/>
      <c r="V121" s="123"/>
      <c r="W121" s="123"/>
      <c r="X121" s="124"/>
      <c r="Y121" s="123"/>
      <c r="AA121" s="123"/>
      <c r="AB121" s="123"/>
    </row>
    <row r="122" spans="1:28" x14ac:dyDescent="0.25">
      <c r="A122" s="14" t="s">
        <v>261</v>
      </c>
      <c r="B122" s="25" t="s">
        <v>262</v>
      </c>
      <c r="C122" s="91" t="s">
        <v>38</v>
      </c>
      <c r="D122" s="91">
        <f t="shared" ref="D122:N122" si="14">+SUM(D123)</f>
        <v>0</v>
      </c>
      <c r="E122" s="91">
        <f t="shared" si="14"/>
        <v>0</v>
      </c>
      <c r="F122" s="91">
        <f t="shared" si="14"/>
        <v>0</v>
      </c>
      <c r="G122" s="91">
        <f t="shared" si="14"/>
        <v>0</v>
      </c>
      <c r="H122" s="91">
        <f t="shared" si="14"/>
        <v>0</v>
      </c>
      <c r="I122" s="91">
        <f t="shared" si="14"/>
        <v>0</v>
      </c>
      <c r="J122" s="91">
        <f t="shared" si="14"/>
        <v>0</v>
      </c>
      <c r="K122" s="91">
        <f t="shared" si="14"/>
        <v>0</v>
      </c>
      <c r="L122" s="91">
        <f t="shared" si="14"/>
        <v>0</v>
      </c>
      <c r="M122" s="91">
        <f t="shared" si="14"/>
        <v>0</v>
      </c>
      <c r="N122" s="91">
        <f t="shared" si="14"/>
        <v>0</v>
      </c>
      <c r="Q122" s="122"/>
      <c r="R122" s="123"/>
      <c r="S122" s="123"/>
      <c r="T122" s="123"/>
      <c r="U122" s="124"/>
      <c r="V122" s="123"/>
      <c r="W122" s="123"/>
      <c r="X122" s="124"/>
      <c r="Y122" s="123"/>
      <c r="AA122" s="123"/>
      <c r="AB122" s="123"/>
    </row>
    <row r="123" spans="1:28" x14ac:dyDescent="0.25">
      <c r="A123" s="21" t="s">
        <v>474</v>
      </c>
      <c r="B123" s="194" t="s">
        <v>714</v>
      </c>
      <c r="C123" s="82" t="s">
        <v>265</v>
      </c>
      <c r="D123" s="128" t="s">
        <v>38</v>
      </c>
      <c r="E123" s="128" t="s">
        <v>38</v>
      </c>
      <c r="F123" s="128" t="s">
        <v>38</v>
      </c>
      <c r="G123" s="128" t="s">
        <v>38</v>
      </c>
      <c r="H123" s="128" t="s">
        <v>38</v>
      </c>
      <c r="I123" s="128" t="s">
        <v>38</v>
      </c>
      <c r="J123" s="128" t="s">
        <v>38</v>
      </c>
      <c r="K123" s="128" t="s">
        <v>38</v>
      </c>
      <c r="L123" s="128" t="s">
        <v>38</v>
      </c>
      <c r="M123" s="128" t="s">
        <v>38</v>
      </c>
      <c r="N123" s="128" t="s">
        <v>38</v>
      </c>
      <c r="P123" s="142"/>
      <c r="Q123" s="143"/>
      <c r="R123" s="123"/>
      <c r="S123" s="123"/>
      <c r="T123" s="123"/>
      <c r="U123" s="124"/>
      <c r="V123" s="123"/>
      <c r="W123" s="123"/>
      <c r="X123" s="124"/>
      <c r="Y123" s="123"/>
      <c r="AA123" s="123"/>
      <c r="AB123" s="123"/>
    </row>
    <row r="124" spans="1:28" x14ac:dyDescent="0.25">
      <c r="A124" s="14" t="s">
        <v>266</v>
      </c>
      <c r="B124" s="25" t="s">
        <v>267</v>
      </c>
      <c r="C124" s="144" t="s">
        <v>38</v>
      </c>
      <c r="D124" s="130">
        <v>0</v>
      </c>
      <c r="E124" s="130">
        <v>0</v>
      </c>
      <c r="F124" s="130">
        <v>0</v>
      </c>
      <c r="G124" s="130">
        <v>0</v>
      </c>
      <c r="H124" s="130">
        <v>0</v>
      </c>
      <c r="I124" s="130">
        <v>0</v>
      </c>
      <c r="J124" s="130">
        <v>0</v>
      </c>
      <c r="K124" s="130">
        <v>0</v>
      </c>
      <c r="L124" s="130">
        <v>0</v>
      </c>
      <c r="M124" s="130">
        <v>0</v>
      </c>
      <c r="N124" s="130">
        <v>0</v>
      </c>
      <c r="O124" s="92">
        <f>+SUM(I124:N124)/2</f>
        <v>0</v>
      </c>
      <c r="Q124" s="122"/>
      <c r="R124" s="123"/>
      <c r="S124" s="123"/>
      <c r="T124" s="123"/>
      <c r="U124" s="124"/>
      <c r="V124" s="123"/>
      <c r="W124" s="123"/>
      <c r="X124" s="124"/>
      <c r="Y124" s="123"/>
      <c r="AA124" s="123"/>
      <c r="AB124" s="123"/>
    </row>
    <row r="125" spans="1:28" x14ac:dyDescent="0.25">
      <c r="A125" s="21" t="s">
        <v>268</v>
      </c>
      <c r="B125" s="25" t="s">
        <v>269</v>
      </c>
      <c r="C125" s="144" t="s">
        <v>38</v>
      </c>
      <c r="D125" s="130">
        <f t="shared" ref="D125:N125" si="15">+SUM(D126:D136)</f>
        <v>0</v>
      </c>
      <c r="E125" s="130">
        <f t="shared" si="15"/>
        <v>0</v>
      </c>
      <c r="F125" s="130">
        <f t="shared" si="15"/>
        <v>0</v>
      </c>
      <c r="G125" s="130">
        <f t="shared" si="15"/>
        <v>0</v>
      </c>
      <c r="H125" s="130">
        <f t="shared" si="15"/>
        <v>0</v>
      </c>
      <c r="I125" s="130">
        <f t="shared" si="15"/>
        <v>0</v>
      </c>
      <c r="J125" s="130">
        <f t="shared" si="15"/>
        <v>0</v>
      </c>
      <c r="K125" s="130">
        <f t="shared" si="15"/>
        <v>0</v>
      </c>
      <c r="L125" s="130">
        <f t="shared" si="15"/>
        <v>0</v>
      </c>
      <c r="M125" s="130">
        <f t="shared" si="15"/>
        <v>0</v>
      </c>
      <c r="N125" s="130">
        <f t="shared" si="15"/>
        <v>0</v>
      </c>
      <c r="O125" s="92">
        <f>+SUM(I125:N125)/2</f>
        <v>0</v>
      </c>
      <c r="P125" s="142"/>
      <c r="Q125" s="143"/>
      <c r="R125" s="123"/>
      <c r="S125" s="123"/>
      <c r="T125" s="123"/>
      <c r="U125" s="124"/>
      <c r="V125" s="123"/>
      <c r="W125" s="123"/>
      <c r="X125" s="124"/>
      <c r="Y125" s="123"/>
      <c r="AA125" s="123"/>
      <c r="AB125" s="123"/>
    </row>
    <row r="126" spans="1:28" ht="47.25" x14ac:dyDescent="0.25">
      <c r="A126" s="21" t="s">
        <v>270</v>
      </c>
      <c r="B126" s="26" t="s">
        <v>271</v>
      </c>
      <c r="C126" s="82" t="s">
        <v>272</v>
      </c>
      <c r="D126" s="130">
        <v>0</v>
      </c>
      <c r="E126" s="130">
        <v>0</v>
      </c>
      <c r="F126" s="130">
        <v>0</v>
      </c>
      <c r="G126" s="130">
        <v>0</v>
      </c>
      <c r="H126" s="130">
        <v>0</v>
      </c>
      <c r="I126" s="130">
        <v>0</v>
      </c>
      <c r="J126" s="130">
        <v>0</v>
      </c>
      <c r="K126" s="130">
        <v>0</v>
      </c>
      <c r="L126" s="130">
        <v>0</v>
      </c>
      <c r="M126" s="130">
        <v>0</v>
      </c>
      <c r="N126" s="130">
        <v>0</v>
      </c>
      <c r="O126" s="92">
        <f>+SUM(I126:N126)/2</f>
        <v>0</v>
      </c>
      <c r="P126" s="142"/>
      <c r="Q126" s="143"/>
      <c r="R126" s="123"/>
      <c r="S126" s="123"/>
      <c r="T126" s="123"/>
      <c r="U126" s="124"/>
      <c r="V126" s="123"/>
      <c r="W126" s="123"/>
      <c r="X126" s="124"/>
      <c r="Y126" s="123"/>
      <c r="AA126" s="123"/>
      <c r="AB126" s="123"/>
    </row>
    <row r="127" spans="1:28" x14ac:dyDescent="0.25">
      <c r="A127" s="21" t="s">
        <v>273</v>
      </c>
      <c r="B127" s="26" t="s">
        <v>274</v>
      </c>
      <c r="C127" s="82" t="s">
        <v>275</v>
      </c>
      <c r="D127" s="130">
        <v>0</v>
      </c>
      <c r="E127" s="130">
        <v>0</v>
      </c>
      <c r="F127" s="130">
        <v>0</v>
      </c>
      <c r="G127" s="130">
        <v>0</v>
      </c>
      <c r="H127" s="130">
        <v>0</v>
      </c>
      <c r="I127" s="130">
        <v>0</v>
      </c>
      <c r="J127" s="130">
        <v>0</v>
      </c>
      <c r="K127" s="130">
        <v>0</v>
      </c>
      <c r="L127" s="130">
        <v>0</v>
      </c>
      <c r="M127" s="130">
        <v>0</v>
      </c>
      <c r="N127" s="130">
        <v>0</v>
      </c>
      <c r="P127" s="142"/>
      <c r="Q127" s="143"/>
      <c r="R127" s="123"/>
      <c r="S127" s="123"/>
      <c r="T127" s="123"/>
      <c r="U127" s="124"/>
      <c r="V127" s="123"/>
      <c r="W127" s="123"/>
      <c r="X127" s="124"/>
      <c r="Y127" s="123"/>
      <c r="AA127" s="123"/>
      <c r="AB127" s="123"/>
    </row>
    <row r="128" spans="1:28" x14ac:dyDescent="0.25">
      <c r="A128" s="21" t="s">
        <v>715</v>
      </c>
      <c r="B128" s="26" t="s">
        <v>716</v>
      </c>
      <c r="C128" s="82" t="s">
        <v>717</v>
      </c>
      <c r="D128" s="130">
        <v>0</v>
      </c>
      <c r="E128" s="130">
        <v>0</v>
      </c>
      <c r="F128" s="130">
        <v>0</v>
      </c>
      <c r="G128" s="130">
        <v>0</v>
      </c>
      <c r="H128" s="130">
        <v>0</v>
      </c>
      <c r="I128" s="130">
        <v>0</v>
      </c>
      <c r="J128" s="130">
        <v>0</v>
      </c>
      <c r="K128" s="130">
        <v>0</v>
      </c>
      <c r="L128" s="130">
        <v>0</v>
      </c>
      <c r="M128" s="130">
        <v>0</v>
      </c>
      <c r="N128" s="130">
        <v>0</v>
      </c>
      <c r="P128" s="142"/>
      <c r="Q128" s="143"/>
      <c r="R128" s="123"/>
      <c r="S128" s="123"/>
      <c r="T128" s="123"/>
      <c r="U128" s="124"/>
      <c r="V128" s="123"/>
      <c r="W128" s="123"/>
      <c r="X128" s="124"/>
      <c r="Y128" s="123"/>
      <c r="AA128" s="123"/>
      <c r="AB128" s="123"/>
    </row>
    <row r="129" spans="1:28" x14ac:dyDescent="0.25">
      <c r="A129" s="21" t="s">
        <v>718</v>
      </c>
      <c r="B129" s="26" t="s">
        <v>719</v>
      </c>
      <c r="C129" s="82" t="s">
        <v>720</v>
      </c>
      <c r="D129" s="130">
        <v>0</v>
      </c>
      <c r="E129" s="130">
        <v>0</v>
      </c>
      <c r="F129" s="130">
        <v>0</v>
      </c>
      <c r="G129" s="130">
        <v>0</v>
      </c>
      <c r="H129" s="130">
        <v>0</v>
      </c>
      <c r="I129" s="130">
        <v>0</v>
      </c>
      <c r="J129" s="130">
        <v>0</v>
      </c>
      <c r="K129" s="130">
        <v>0</v>
      </c>
      <c r="L129" s="130">
        <v>0</v>
      </c>
      <c r="M129" s="130">
        <v>0</v>
      </c>
      <c r="N129" s="130">
        <v>0</v>
      </c>
      <c r="P129" s="142"/>
      <c r="Q129" s="143"/>
      <c r="R129" s="123"/>
      <c r="S129" s="123"/>
      <c r="T129" s="123"/>
      <c r="U129" s="124"/>
      <c r="V129" s="123"/>
      <c r="W129" s="123"/>
      <c r="X129" s="124"/>
      <c r="Y129" s="123"/>
      <c r="AA129" s="123"/>
      <c r="AB129" s="123"/>
    </row>
    <row r="130" spans="1:28" x14ac:dyDescent="0.25">
      <c r="A130" s="21" t="s">
        <v>721</v>
      </c>
      <c r="B130" s="26" t="s">
        <v>722</v>
      </c>
      <c r="C130" s="82" t="s">
        <v>723</v>
      </c>
      <c r="D130" s="130">
        <v>0</v>
      </c>
      <c r="E130" s="130">
        <v>0</v>
      </c>
      <c r="F130" s="130">
        <v>0</v>
      </c>
      <c r="G130" s="130">
        <v>0</v>
      </c>
      <c r="H130" s="130">
        <v>0</v>
      </c>
      <c r="I130" s="130">
        <v>0</v>
      </c>
      <c r="J130" s="130">
        <v>0</v>
      </c>
      <c r="K130" s="130">
        <v>0</v>
      </c>
      <c r="L130" s="130">
        <v>0</v>
      </c>
      <c r="M130" s="130">
        <v>0</v>
      </c>
      <c r="N130" s="130">
        <v>0</v>
      </c>
      <c r="P130" s="142"/>
      <c r="Q130" s="143"/>
      <c r="R130" s="123"/>
      <c r="S130" s="123"/>
      <c r="T130" s="123"/>
      <c r="U130" s="124"/>
      <c r="V130" s="123"/>
      <c r="W130" s="123"/>
      <c r="X130" s="124"/>
      <c r="Y130" s="123"/>
      <c r="AA130" s="123"/>
      <c r="AB130" s="123"/>
    </row>
    <row r="131" spans="1:28" x14ac:dyDescent="0.25">
      <c r="A131" s="21" t="s">
        <v>724</v>
      </c>
      <c r="B131" s="26" t="s">
        <v>725</v>
      </c>
      <c r="C131" s="82" t="s">
        <v>726</v>
      </c>
      <c r="D131" s="130">
        <v>0</v>
      </c>
      <c r="E131" s="130">
        <v>0</v>
      </c>
      <c r="F131" s="130">
        <v>0</v>
      </c>
      <c r="G131" s="130">
        <v>0</v>
      </c>
      <c r="H131" s="130">
        <v>0</v>
      </c>
      <c r="I131" s="130">
        <v>0</v>
      </c>
      <c r="J131" s="130">
        <v>0</v>
      </c>
      <c r="K131" s="130">
        <v>0</v>
      </c>
      <c r="L131" s="130">
        <v>0</v>
      </c>
      <c r="M131" s="130">
        <v>0</v>
      </c>
      <c r="N131" s="130">
        <v>0</v>
      </c>
      <c r="P131" s="142"/>
      <c r="Q131" s="143"/>
      <c r="R131" s="123"/>
      <c r="S131" s="123"/>
      <c r="T131" s="123"/>
      <c r="U131" s="124"/>
      <c r="V131" s="123"/>
      <c r="W131" s="123"/>
      <c r="X131" s="124"/>
      <c r="Y131" s="123"/>
      <c r="AA131" s="123"/>
      <c r="AB131" s="123"/>
    </row>
    <row r="132" spans="1:28" x14ac:dyDescent="0.25">
      <c r="A132" s="21" t="s">
        <v>727</v>
      </c>
      <c r="B132" s="26" t="s">
        <v>728</v>
      </c>
      <c r="C132" s="82" t="s">
        <v>729</v>
      </c>
      <c r="D132" s="130">
        <v>0</v>
      </c>
      <c r="E132" s="130">
        <v>0</v>
      </c>
      <c r="F132" s="130">
        <v>0</v>
      </c>
      <c r="G132" s="130">
        <v>0</v>
      </c>
      <c r="H132" s="130">
        <v>0</v>
      </c>
      <c r="I132" s="130">
        <v>0</v>
      </c>
      <c r="J132" s="130">
        <v>0</v>
      </c>
      <c r="K132" s="130">
        <v>0</v>
      </c>
      <c r="L132" s="130">
        <v>0</v>
      </c>
      <c r="M132" s="130">
        <v>0</v>
      </c>
      <c r="N132" s="130">
        <v>0</v>
      </c>
      <c r="P132" s="142"/>
      <c r="Q132" s="143"/>
      <c r="R132" s="123"/>
      <c r="S132" s="123"/>
      <c r="T132" s="123"/>
      <c r="U132" s="124"/>
      <c r="V132" s="123"/>
      <c r="W132" s="123"/>
      <c r="X132" s="124"/>
      <c r="Y132" s="123"/>
      <c r="AA132" s="123"/>
      <c r="AB132" s="123"/>
    </row>
    <row r="133" spans="1:28" x14ac:dyDescent="0.25">
      <c r="A133" s="21" t="s">
        <v>730</v>
      </c>
      <c r="B133" s="26" t="s">
        <v>731</v>
      </c>
      <c r="C133" s="82" t="s">
        <v>732</v>
      </c>
      <c r="D133" s="130">
        <v>0</v>
      </c>
      <c r="E133" s="130">
        <v>0</v>
      </c>
      <c r="F133" s="130">
        <v>0</v>
      </c>
      <c r="G133" s="130">
        <v>0</v>
      </c>
      <c r="H133" s="130">
        <v>0</v>
      </c>
      <c r="I133" s="130">
        <v>0</v>
      </c>
      <c r="J133" s="130">
        <v>0</v>
      </c>
      <c r="K133" s="130">
        <v>0</v>
      </c>
      <c r="L133" s="130">
        <v>0</v>
      </c>
      <c r="M133" s="130">
        <v>0</v>
      </c>
      <c r="N133" s="130">
        <v>0</v>
      </c>
      <c r="P133" s="142"/>
      <c r="Q133" s="143"/>
      <c r="R133" s="123"/>
      <c r="S133" s="123"/>
      <c r="T133" s="123"/>
      <c r="U133" s="124"/>
      <c r="V133" s="123"/>
      <c r="W133" s="123"/>
      <c r="X133" s="124"/>
      <c r="Y133" s="123"/>
      <c r="AA133" s="123"/>
      <c r="AB133" s="123"/>
    </row>
    <row r="134" spans="1:28" x14ac:dyDescent="0.25">
      <c r="A134" s="21" t="s">
        <v>733</v>
      </c>
      <c r="B134" s="26" t="s">
        <v>734</v>
      </c>
      <c r="C134" s="82" t="s">
        <v>735</v>
      </c>
      <c r="D134" s="130">
        <v>0</v>
      </c>
      <c r="E134" s="130">
        <v>0</v>
      </c>
      <c r="F134" s="130">
        <v>0</v>
      </c>
      <c r="G134" s="130">
        <v>0</v>
      </c>
      <c r="H134" s="130">
        <v>0</v>
      </c>
      <c r="I134" s="130">
        <v>0</v>
      </c>
      <c r="J134" s="130">
        <v>0</v>
      </c>
      <c r="K134" s="130">
        <v>0</v>
      </c>
      <c r="L134" s="130">
        <v>0</v>
      </c>
      <c r="M134" s="130">
        <v>0</v>
      </c>
      <c r="N134" s="130">
        <v>0</v>
      </c>
      <c r="P134" s="142"/>
      <c r="Q134" s="143"/>
      <c r="R134" s="123"/>
      <c r="S134" s="123"/>
      <c r="T134" s="123"/>
      <c r="U134" s="124"/>
      <c r="V134" s="123"/>
      <c r="W134" s="123"/>
      <c r="X134" s="124"/>
      <c r="Y134" s="123"/>
      <c r="AA134" s="123"/>
      <c r="AB134" s="123"/>
    </row>
    <row r="135" spans="1:28" x14ac:dyDescent="0.25">
      <c r="A135" s="21" t="s">
        <v>736</v>
      </c>
      <c r="B135" s="26" t="s">
        <v>737</v>
      </c>
      <c r="C135" s="82" t="s">
        <v>738</v>
      </c>
      <c r="D135" s="130">
        <v>0</v>
      </c>
      <c r="E135" s="130">
        <v>0</v>
      </c>
      <c r="F135" s="130">
        <v>0</v>
      </c>
      <c r="G135" s="130">
        <v>0</v>
      </c>
      <c r="H135" s="130">
        <v>0</v>
      </c>
      <c r="I135" s="130">
        <v>0</v>
      </c>
      <c r="J135" s="130">
        <v>0</v>
      </c>
      <c r="K135" s="130">
        <v>0</v>
      </c>
      <c r="L135" s="130">
        <v>0</v>
      </c>
      <c r="M135" s="130">
        <v>0</v>
      </c>
      <c r="N135" s="130">
        <v>0</v>
      </c>
      <c r="P135" s="142"/>
      <c r="Q135" s="143"/>
      <c r="R135" s="123"/>
      <c r="S135" s="123"/>
      <c r="T135" s="123"/>
      <c r="U135" s="124"/>
      <c r="V135" s="123"/>
      <c r="W135" s="123"/>
      <c r="X135" s="124"/>
      <c r="Y135" s="123"/>
      <c r="AA135" s="123"/>
      <c r="AB135" s="123"/>
    </row>
    <row r="136" spans="1:28" x14ac:dyDescent="0.25">
      <c r="A136" s="21" t="s">
        <v>739</v>
      </c>
      <c r="B136" s="26" t="s">
        <v>740</v>
      </c>
      <c r="C136" s="82" t="s">
        <v>741</v>
      </c>
      <c r="D136" s="130">
        <v>0</v>
      </c>
      <c r="E136" s="130">
        <v>0</v>
      </c>
      <c r="F136" s="130">
        <v>0</v>
      </c>
      <c r="G136" s="130">
        <v>0</v>
      </c>
      <c r="H136" s="130">
        <v>0</v>
      </c>
      <c r="I136" s="130">
        <v>0</v>
      </c>
      <c r="J136" s="130">
        <v>0</v>
      </c>
      <c r="K136" s="130">
        <v>0</v>
      </c>
      <c r="L136" s="130">
        <v>0</v>
      </c>
      <c r="M136" s="130">
        <v>0</v>
      </c>
      <c r="N136" s="130">
        <v>0</v>
      </c>
      <c r="P136" s="142"/>
      <c r="Q136" s="143"/>
      <c r="R136" s="123"/>
      <c r="S136" s="123"/>
      <c r="T136" s="123"/>
      <c r="U136" s="124"/>
      <c r="V136" s="123"/>
      <c r="W136" s="123"/>
      <c r="X136" s="124"/>
      <c r="Y136" s="123"/>
      <c r="AA136" s="123"/>
      <c r="AB136" s="123"/>
    </row>
    <row r="137" spans="1:28" x14ac:dyDescent="0.25">
      <c r="A137" s="21" t="s">
        <v>276</v>
      </c>
      <c r="B137" s="25" t="s">
        <v>277</v>
      </c>
      <c r="C137" s="144" t="s">
        <v>38</v>
      </c>
      <c r="D137" s="130">
        <v>0</v>
      </c>
      <c r="E137" s="130">
        <v>0</v>
      </c>
      <c r="F137" s="130">
        <v>0</v>
      </c>
      <c r="G137" s="130">
        <v>0</v>
      </c>
      <c r="H137" s="130">
        <v>0</v>
      </c>
      <c r="I137" s="130">
        <v>0</v>
      </c>
      <c r="J137" s="130">
        <v>0</v>
      </c>
      <c r="K137" s="130">
        <v>0</v>
      </c>
      <c r="L137" s="130">
        <v>0</v>
      </c>
      <c r="M137" s="130">
        <v>0</v>
      </c>
      <c r="N137" s="130">
        <v>0</v>
      </c>
      <c r="P137" s="142"/>
      <c r="Q137" s="143"/>
      <c r="R137" s="123"/>
      <c r="S137" s="123"/>
      <c r="T137" s="123"/>
      <c r="U137" s="124"/>
      <c r="V137" s="123"/>
      <c r="W137" s="123"/>
      <c r="X137" s="124"/>
      <c r="Y137" s="123"/>
      <c r="AA137" s="123"/>
      <c r="AB137" s="123"/>
    </row>
    <row r="138" spans="1:28" x14ac:dyDescent="0.25">
      <c r="A138" s="21" t="s">
        <v>742</v>
      </c>
      <c r="B138" s="26" t="s">
        <v>743</v>
      </c>
      <c r="C138" s="82" t="s">
        <v>744</v>
      </c>
      <c r="D138" s="130">
        <v>0</v>
      </c>
      <c r="E138" s="130">
        <v>0</v>
      </c>
      <c r="F138" s="130">
        <v>0</v>
      </c>
      <c r="G138" s="130">
        <v>0</v>
      </c>
      <c r="H138" s="130">
        <v>0</v>
      </c>
      <c r="I138" s="130">
        <v>0</v>
      </c>
      <c r="J138" s="130">
        <v>0</v>
      </c>
      <c r="K138" s="130">
        <v>0</v>
      </c>
      <c r="L138" s="130">
        <v>0</v>
      </c>
      <c r="M138" s="130">
        <v>0</v>
      </c>
      <c r="N138" s="130">
        <v>0</v>
      </c>
      <c r="P138" s="142"/>
      <c r="Q138" s="143"/>
      <c r="R138" s="123"/>
      <c r="S138" s="123"/>
      <c r="T138" s="123"/>
      <c r="U138" s="124"/>
      <c r="V138" s="123"/>
      <c r="W138" s="123"/>
      <c r="X138" s="124"/>
      <c r="Y138" s="123"/>
      <c r="AA138" s="123"/>
      <c r="AB138" s="123"/>
    </row>
    <row r="139" spans="1:28" x14ac:dyDescent="0.25">
      <c r="A139" s="21" t="s">
        <v>745</v>
      </c>
      <c r="B139" s="26" t="s">
        <v>746</v>
      </c>
      <c r="C139" s="82" t="s">
        <v>747</v>
      </c>
      <c r="D139" s="130">
        <v>0</v>
      </c>
      <c r="E139" s="130">
        <v>0</v>
      </c>
      <c r="F139" s="130">
        <v>0</v>
      </c>
      <c r="G139" s="130">
        <v>0</v>
      </c>
      <c r="H139" s="130">
        <v>0</v>
      </c>
      <c r="I139" s="130">
        <v>0</v>
      </c>
      <c r="J139" s="130">
        <v>0</v>
      </c>
      <c r="K139" s="130">
        <v>0</v>
      </c>
      <c r="L139" s="130">
        <v>0</v>
      </c>
      <c r="M139" s="130">
        <v>0</v>
      </c>
      <c r="N139" s="130">
        <v>0</v>
      </c>
      <c r="P139" s="142"/>
      <c r="Q139" s="143"/>
      <c r="R139" s="123"/>
      <c r="S139" s="123"/>
      <c r="T139" s="123"/>
      <c r="U139" s="124"/>
      <c r="V139" s="123"/>
      <c r="W139" s="123"/>
      <c r="X139" s="124"/>
      <c r="Y139" s="123"/>
      <c r="AA139" s="123"/>
      <c r="AB139" s="123"/>
    </row>
    <row r="140" spans="1:28" x14ac:dyDescent="0.25">
      <c r="A140" s="21" t="s">
        <v>748</v>
      </c>
      <c r="B140" s="26" t="s">
        <v>749</v>
      </c>
      <c r="C140" s="82" t="s">
        <v>750</v>
      </c>
      <c r="D140" s="130">
        <v>0</v>
      </c>
      <c r="E140" s="130">
        <v>0</v>
      </c>
      <c r="F140" s="130">
        <v>0</v>
      </c>
      <c r="G140" s="130">
        <v>0</v>
      </c>
      <c r="H140" s="130">
        <v>0</v>
      </c>
      <c r="I140" s="130">
        <v>0</v>
      </c>
      <c r="J140" s="130">
        <v>0</v>
      </c>
      <c r="K140" s="130">
        <v>0</v>
      </c>
      <c r="L140" s="130">
        <v>0</v>
      </c>
      <c r="M140" s="130">
        <v>0</v>
      </c>
      <c r="N140" s="130">
        <v>0</v>
      </c>
      <c r="P140" s="142"/>
      <c r="Q140" s="143"/>
      <c r="R140" s="123"/>
      <c r="S140" s="123"/>
      <c r="T140" s="123"/>
      <c r="U140" s="124"/>
      <c r="V140" s="123"/>
      <c r="W140" s="123"/>
      <c r="X140" s="124"/>
      <c r="Y140" s="123"/>
      <c r="AA140" s="123"/>
      <c r="AB140" s="123"/>
    </row>
    <row r="141" spans="1:28" x14ac:dyDescent="0.25">
      <c r="A141" s="21" t="s">
        <v>751</v>
      </c>
      <c r="B141" s="26" t="s">
        <v>752</v>
      </c>
      <c r="C141" s="82" t="s">
        <v>753</v>
      </c>
      <c r="D141" s="130">
        <v>0</v>
      </c>
      <c r="E141" s="130">
        <v>0</v>
      </c>
      <c r="F141" s="130">
        <v>0</v>
      </c>
      <c r="G141" s="130">
        <v>0</v>
      </c>
      <c r="H141" s="130">
        <v>0</v>
      </c>
      <c r="I141" s="130">
        <v>0</v>
      </c>
      <c r="J141" s="130">
        <v>0</v>
      </c>
      <c r="K141" s="130">
        <v>0</v>
      </c>
      <c r="L141" s="130">
        <v>0</v>
      </c>
      <c r="M141" s="130">
        <v>0</v>
      </c>
      <c r="N141" s="130">
        <v>0</v>
      </c>
      <c r="P141" s="142"/>
      <c r="Q141" s="143"/>
      <c r="R141" s="123"/>
      <c r="S141" s="123"/>
      <c r="T141" s="123"/>
      <c r="U141" s="124"/>
      <c r="V141" s="123"/>
      <c r="W141" s="123"/>
      <c r="X141" s="124"/>
      <c r="Y141" s="123"/>
      <c r="AA141" s="123"/>
      <c r="AB141" s="123"/>
    </row>
    <row r="142" spans="1:28" x14ac:dyDescent="0.25">
      <c r="A142" s="21" t="s">
        <v>754</v>
      </c>
      <c r="B142" s="26" t="s">
        <v>755</v>
      </c>
      <c r="C142" s="82" t="s">
        <v>756</v>
      </c>
      <c r="D142" s="130">
        <v>0</v>
      </c>
      <c r="E142" s="130">
        <v>0</v>
      </c>
      <c r="F142" s="130">
        <v>0</v>
      </c>
      <c r="G142" s="130">
        <v>0</v>
      </c>
      <c r="H142" s="130">
        <v>0</v>
      </c>
      <c r="I142" s="130">
        <v>0</v>
      </c>
      <c r="J142" s="130">
        <v>0</v>
      </c>
      <c r="K142" s="130">
        <v>0</v>
      </c>
      <c r="L142" s="130">
        <v>0</v>
      </c>
      <c r="M142" s="130">
        <v>0</v>
      </c>
      <c r="N142" s="130">
        <v>0</v>
      </c>
      <c r="P142" s="142"/>
      <c r="Q142" s="143"/>
      <c r="R142" s="123"/>
      <c r="S142" s="123"/>
      <c r="T142" s="123"/>
      <c r="U142" s="124"/>
      <c r="V142" s="123"/>
      <c r="W142" s="123"/>
      <c r="X142" s="124"/>
      <c r="Y142" s="123"/>
      <c r="AA142" s="123"/>
      <c r="AB142" s="123"/>
    </row>
    <row r="143" spans="1:28" x14ac:dyDescent="0.25">
      <c r="A143" s="21" t="s">
        <v>757</v>
      </c>
      <c r="B143" s="26" t="s">
        <v>758</v>
      </c>
      <c r="C143" s="82" t="s">
        <v>759</v>
      </c>
      <c r="D143" s="130">
        <v>0</v>
      </c>
      <c r="E143" s="130">
        <v>0</v>
      </c>
      <c r="F143" s="130">
        <v>0</v>
      </c>
      <c r="G143" s="130">
        <v>0</v>
      </c>
      <c r="H143" s="130">
        <v>0</v>
      </c>
      <c r="I143" s="130">
        <v>0</v>
      </c>
      <c r="J143" s="130">
        <v>0</v>
      </c>
      <c r="K143" s="130">
        <v>0</v>
      </c>
      <c r="L143" s="130">
        <v>0</v>
      </c>
      <c r="M143" s="130">
        <v>0</v>
      </c>
      <c r="N143" s="130">
        <v>0</v>
      </c>
      <c r="P143" s="142"/>
      <c r="Q143" s="143"/>
      <c r="R143" s="123"/>
      <c r="S143" s="123"/>
      <c r="T143" s="123"/>
      <c r="U143" s="124"/>
      <c r="V143" s="123"/>
      <c r="W143" s="123"/>
      <c r="X143" s="124"/>
      <c r="Y143" s="123"/>
      <c r="AA143" s="123"/>
      <c r="AB143" s="123"/>
    </row>
    <row r="144" spans="1:28" x14ac:dyDescent="0.25">
      <c r="A144" s="131" t="s">
        <v>280</v>
      </c>
      <c r="B144" s="132" t="s">
        <v>281</v>
      </c>
      <c r="C144" s="133" t="s">
        <v>37</v>
      </c>
      <c r="D144" s="129">
        <v>0</v>
      </c>
      <c r="E144" s="129">
        <v>0</v>
      </c>
      <c r="F144" s="129">
        <v>0</v>
      </c>
      <c r="G144" s="129">
        <v>0</v>
      </c>
      <c r="H144" s="129">
        <v>0</v>
      </c>
      <c r="I144" s="128" t="s">
        <v>38</v>
      </c>
      <c r="J144" s="128" t="s">
        <v>38</v>
      </c>
      <c r="K144" s="128" t="s">
        <v>38</v>
      </c>
      <c r="L144" s="128" t="s">
        <v>38</v>
      </c>
      <c r="M144" s="128" t="s">
        <v>38</v>
      </c>
      <c r="N144" s="128" t="s">
        <v>38</v>
      </c>
      <c r="O144" s="92">
        <f t="shared" ref="O144:O174" si="16">+SUM(I144:N144)/2</f>
        <v>0</v>
      </c>
      <c r="Q144" s="122"/>
      <c r="R144" s="123"/>
      <c r="S144" s="123"/>
      <c r="T144" s="123"/>
      <c r="U144" s="124"/>
      <c r="V144" s="123"/>
      <c r="W144" s="123"/>
      <c r="X144" s="124"/>
      <c r="Y144" s="123"/>
      <c r="AA144" s="123"/>
      <c r="AB144" s="123"/>
    </row>
    <row r="145" spans="1:28" ht="47.25" x14ac:dyDescent="0.25">
      <c r="A145" s="131" t="s">
        <v>282</v>
      </c>
      <c r="B145" s="132" t="s">
        <v>283</v>
      </c>
      <c r="C145" s="133" t="s">
        <v>37</v>
      </c>
      <c r="D145" s="129">
        <v>0</v>
      </c>
      <c r="E145" s="129">
        <v>0</v>
      </c>
      <c r="F145" s="129">
        <v>0</v>
      </c>
      <c r="G145" s="129">
        <v>0</v>
      </c>
      <c r="H145" s="129">
        <v>0</v>
      </c>
      <c r="I145" s="128" t="s">
        <v>38</v>
      </c>
      <c r="J145" s="128" t="s">
        <v>38</v>
      </c>
      <c r="K145" s="128" t="s">
        <v>38</v>
      </c>
      <c r="L145" s="128" t="s">
        <v>38</v>
      </c>
      <c r="M145" s="128" t="s">
        <v>38</v>
      </c>
      <c r="N145" s="128" t="s">
        <v>38</v>
      </c>
      <c r="O145" s="92">
        <f t="shared" si="16"/>
        <v>0</v>
      </c>
      <c r="Q145" s="122"/>
      <c r="R145" s="123"/>
      <c r="S145" s="123"/>
      <c r="T145" s="123"/>
      <c r="U145" s="124"/>
      <c r="V145" s="123"/>
      <c r="W145" s="123"/>
      <c r="X145" s="124"/>
      <c r="Y145" s="123"/>
      <c r="AA145" s="123"/>
      <c r="AB145" s="123"/>
    </row>
    <row r="146" spans="1:28" ht="31.5" x14ac:dyDescent="0.25">
      <c r="A146" s="131" t="s">
        <v>284</v>
      </c>
      <c r="B146" s="132" t="s">
        <v>285</v>
      </c>
      <c r="C146" s="133" t="s">
        <v>37</v>
      </c>
      <c r="D146" s="129">
        <v>0</v>
      </c>
      <c r="E146" s="129">
        <v>0</v>
      </c>
      <c r="F146" s="129">
        <v>0</v>
      </c>
      <c r="G146" s="129">
        <v>0</v>
      </c>
      <c r="H146" s="129">
        <v>0</v>
      </c>
      <c r="I146" s="128" t="s">
        <v>38</v>
      </c>
      <c r="J146" s="128" t="s">
        <v>38</v>
      </c>
      <c r="K146" s="128" t="s">
        <v>38</v>
      </c>
      <c r="L146" s="128" t="s">
        <v>38</v>
      </c>
      <c r="M146" s="128" t="s">
        <v>38</v>
      </c>
      <c r="N146" s="128" t="s">
        <v>38</v>
      </c>
      <c r="O146" s="92">
        <f t="shared" si="16"/>
        <v>0</v>
      </c>
      <c r="Q146" s="122"/>
      <c r="R146" s="123"/>
      <c r="S146" s="123"/>
      <c r="T146" s="123"/>
      <c r="U146" s="124"/>
      <c r="V146" s="123"/>
      <c r="W146" s="123"/>
      <c r="X146" s="124"/>
      <c r="Y146" s="123"/>
      <c r="AA146" s="123"/>
      <c r="AB146" s="123"/>
    </row>
    <row r="147" spans="1:28" ht="31.5" x14ac:dyDescent="0.25">
      <c r="A147" s="131" t="s">
        <v>286</v>
      </c>
      <c r="B147" s="132" t="s">
        <v>287</v>
      </c>
      <c r="C147" s="133" t="s">
        <v>37</v>
      </c>
      <c r="D147" s="129">
        <v>0</v>
      </c>
      <c r="E147" s="129">
        <v>0</v>
      </c>
      <c r="F147" s="129">
        <v>0</v>
      </c>
      <c r="G147" s="129">
        <v>0</v>
      </c>
      <c r="H147" s="129">
        <v>0</v>
      </c>
      <c r="I147" s="128" t="s">
        <v>38</v>
      </c>
      <c r="J147" s="128" t="s">
        <v>38</v>
      </c>
      <c r="K147" s="128" t="s">
        <v>38</v>
      </c>
      <c r="L147" s="128" t="s">
        <v>38</v>
      </c>
      <c r="M147" s="128" t="s">
        <v>38</v>
      </c>
      <c r="N147" s="128" t="s">
        <v>38</v>
      </c>
      <c r="O147" s="92">
        <f t="shared" si="16"/>
        <v>0</v>
      </c>
      <c r="Q147" s="122"/>
      <c r="R147" s="123"/>
      <c r="S147" s="123"/>
      <c r="T147" s="123"/>
      <c r="U147" s="124"/>
      <c r="V147" s="123"/>
      <c r="W147" s="123"/>
      <c r="X147" s="124"/>
      <c r="Y147" s="123"/>
      <c r="AA147" s="123"/>
      <c r="AB147" s="123"/>
    </row>
    <row r="148" spans="1:28" ht="47.25" x14ac:dyDescent="0.25">
      <c r="A148" s="131" t="s">
        <v>288</v>
      </c>
      <c r="B148" s="132" t="s">
        <v>289</v>
      </c>
      <c r="C148" s="133" t="s">
        <v>37</v>
      </c>
      <c r="D148" s="129">
        <v>0</v>
      </c>
      <c r="E148" s="129">
        <v>0</v>
      </c>
      <c r="F148" s="129">
        <v>0</v>
      </c>
      <c r="G148" s="129">
        <v>0</v>
      </c>
      <c r="H148" s="129">
        <v>0</v>
      </c>
      <c r="I148" s="128" t="s">
        <v>38</v>
      </c>
      <c r="J148" s="128" t="s">
        <v>38</v>
      </c>
      <c r="K148" s="128" t="s">
        <v>38</v>
      </c>
      <c r="L148" s="128" t="s">
        <v>38</v>
      </c>
      <c r="M148" s="128" t="s">
        <v>38</v>
      </c>
      <c r="N148" s="128" t="s">
        <v>38</v>
      </c>
      <c r="O148" s="92">
        <f t="shared" si="16"/>
        <v>0</v>
      </c>
      <c r="Q148" s="122"/>
      <c r="R148" s="123"/>
      <c r="S148" s="123"/>
      <c r="T148" s="123"/>
      <c r="U148" s="124"/>
      <c r="V148" s="123"/>
      <c r="W148" s="123"/>
      <c r="X148" s="124"/>
      <c r="Y148" s="123"/>
      <c r="AA148" s="123"/>
      <c r="AB148" s="123"/>
    </row>
    <row r="149" spans="1:28" ht="47.25" x14ac:dyDescent="0.25">
      <c r="A149" s="131" t="s">
        <v>290</v>
      </c>
      <c r="B149" s="132" t="s">
        <v>291</v>
      </c>
      <c r="C149" s="133" t="s">
        <v>37</v>
      </c>
      <c r="D149" s="129">
        <v>0</v>
      </c>
      <c r="E149" s="129">
        <v>0</v>
      </c>
      <c r="F149" s="129">
        <v>0</v>
      </c>
      <c r="G149" s="129">
        <v>0</v>
      </c>
      <c r="H149" s="129">
        <v>0</v>
      </c>
      <c r="I149" s="128" t="s">
        <v>38</v>
      </c>
      <c r="J149" s="128" t="s">
        <v>38</v>
      </c>
      <c r="K149" s="128" t="s">
        <v>38</v>
      </c>
      <c r="L149" s="128" t="s">
        <v>38</v>
      </c>
      <c r="M149" s="128" t="s">
        <v>38</v>
      </c>
      <c r="N149" s="128" t="s">
        <v>38</v>
      </c>
      <c r="O149" s="92">
        <f t="shared" si="16"/>
        <v>0</v>
      </c>
      <c r="Q149" s="122"/>
      <c r="R149" s="123"/>
      <c r="S149" s="123"/>
      <c r="T149" s="123"/>
      <c r="U149" s="124"/>
      <c r="V149" s="123"/>
      <c r="W149" s="123"/>
      <c r="X149" s="124"/>
      <c r="Y149" s="123"/>
      <c r="AA149" s="123"/>
      <c r="AB149" s="123"/>
    </row>
    <row r="150" spans="1:28" ht="47.25" x14ac:dyDescent="0.25">
      <c r="A150" s="131" t="s">
        <v>292</v>
      </c>
      <c r="B150" s="132" t="s">
        <v>293</v>
      </c>
      <c r="C150" s="133" t="s">
        <v>37</v>
      </c>
      <c r="D150" s="129">
        <v>0</v>
      </c>
      <c r="E150" s="129">
        <v>0</v>
      </c>
      <c r="F150" s="129">
        <v>0</v>
      </c>
      <c r="G150" s="129">
        <v>0</v>
      </c>
      <c r="H150" s="129">
        <v>0</v>
      </c>
      <c r="I150" s="128" t="s">
        <v>38</v>
      </c>
      <c r="J150" s="128" t="s">
        <v>38</v>
      </c>
      <c r="K150" s="128" t="s">
        <v>38</v>
      </c>
      <c r="L150" s="128" t="s">
        <v>38</v>
      </c>
      <c r="M150" s="128" t="s">
        <v>38</v>
      </c>
      <c r="N150" s="128" t="s">
        <v>38</v>
      </c>
      <c r="O150" s="92">
        <f t="shared" si="16"/>
        <v>0</v>
      </c>
      <c r="Q150" s="122"/>
      <c r="R150" s="123"/>
      <c r="S150" s="123"/>
      <c r="T150" s="123"/>
      <c r="U150" s="124"/>
      <c r="V150" s="123"/>
      <c r="W150" s="123"/>
      <c r="X150" s="124"/>
      <c r="Y150" s="123"/>
      <c r="AA150" s="123"/>
      <c r="AB150" s="123"/>
    </row>
    <row r="151" spans="1:28" ht="47.25" x14ac:dyDescent="0.25">
      <c r="A151" s="131" t="s">
        <v>294</v>
      </c>
      <c r="B151" s="132" t="s">
        <v>295</v>
      </c>
      <c r="C151" s="133" t="s">
        <v>37</v>
      </c>
      <c r="D151" s="129">
        <v>0</v>
      </c>
      <c r="E151" s="129">
        <v>0</v>
      </c>
      <c r="F151" s="129">
        <v>0</v>
      </c>
      <c r="G151" s="129">
        <v>0</v>
      </c>
      <c r="H151" s="129">
        <v>0</v>
      </c>
      <c r="I151" s="128" t="s">
        <v>38</v>
      </c>
      <c r="J151" s="128" t="s">
        <v>38</v>
      </c>
      <c r="K151" s="128" t="s">
        <v>38</v>
      </c>
      <c r="L151" s="128" t="s">
        <v>38</v>
      </c>
      <c r="M151" s="128" t="s">
        <v>38</v>
      </c>
      <c r="N151" s="128" t="s">
        <v>38</v>
      </c>
      <c r="O151" s="92">
        <f t="shared" si="16"/>
        <v>0</v>
      </c>
      <c r="Q151" s="122"/>
      <c r="R151" s="123"/>
      <c r="S151" s="123"/>
      <c r="T151" s="123"/>
      <c r="U151" s="124"/>
      <c r="V151" s="123"/>
      <c r="W151" s="123"/>
      <c r="X151" s="124"/>
      <c r="Y151" s="123"/>
      <c r="AA151" s="123"/>
      <c r="AB151" s="123"/>
    </row>
    <row r="152" spans="1:28" ht="47.25" x14ac:dyDescent="0.25">
      <c r="A152" s="131" t="s">
        <v>296</v>
      </c>
      <c r="B152" s="132" t="s">
        <v>297</v>
      </c>
      <c r="C152" s="133" t="s">
        <v>37</v>
      </c>
      <c r="D152" s="129">
        <v>0</v>
      </c>
      <c r="E152" s="129">
        <v>0</v>
      </c>
      <c r="F152" s="129">
        <v>0</v>
      </c>
      <c r="G152" s="129">
        <v>0</v>
      </c>
      <c r="H152" s="129">
        <v>0</v>
      </c>
      <c r="I152" s="128" t="s">
        <v>38</v>
      </c>
      <c r="J152" s="128" t="s">
        <v>38</v>
      </c>
      <c r="K152" s="128" t="s">
        <v>38</v>
      </c>
      <c r="L152" s="128" t="s">
        <v>38</v>
      </c>
      <c r="M152" s="128" t="s">
        <v>38</v>
      </c>
      <c r="N152" s="128" t="s">
        <v>38</v>
      </c>
      <c r="O152" s="92">
        <f t="shared" si="16"/>
        <v>0</v>
      </c>
      <c r="Q152" s="122"/>
      <c r="R152" s="123"/>
      <c r="S152" s="123"/>
      <c r="T152" s="123"/>
      <c r="U152" s="124"/>
      <c r="V152" s="123"/>
      <c r="W152" s="123"/>
      <c r="X152" s="124"/>
      <c r="Y152" s="123"/>
      <c r="AA152" s="123"/>
      <c r="AB152" s="123"/>
    </row>
    <row r="153" spans="1:28" x14ac:dyDescent="0.25">
      <c r="A153" s="131" t="s">
        <v>298</v>
      </c>
      <c r="B153" s="132" t="s">
        <v>299</v>
      </c>
      <c r="C153" s="133" t="s">
        <v>37</v>
      </c>
      <c r="D153" s="129">
        <v>0</v>
      </c>
      <c r="E153" s="129">
        <v>0</v>
      </c>
      <c r="F153" s="129">
        <v>0</v>
      </c>
      <c r="G153" s="129">
        <v>0</v>
      </c>
      <c r="H153" s="129">
        <v>0</v>
      </c>
      <c r="I153" s="128" t="s">
        <v>38</v>
      </c>
      <c r="J153" s="128" t="s">
        <v>38</v>
      </c>
      <c r="K153" s="128" t="s">
        <v>38</v>
      </c>
      <c r="L153" s="128" t="s">
        <v>38</v>
      </c>
      <c r="M153" s="128" t="s">
        <v>38</v>
      </c>
      <c r="N153" s="128" t="s">
        <v>38</v>
      </c>
      <c r="O153" s="92">
        <f t="shared" si="16"/>
        <v>0</v>
      </c>
      <c r="Q153" s="122"/>
      <c r="R153" s="123"/>
      <c r="S153" s="123"/>
      <c r="T153" s="123"/>
      <c r="U153" s="124"/>
      <c r="V153" s="123"/>
      <c r="W153" s="123"/>
      <c r="X153" s="124"/>
      <c r="Y153" s="123"/>
      <c r="AA153" s="123"/>
      <c r="AB153" s="123"/>
    </row>
    <row r="154" spans="1:28" ht="31.5" x14ac:dyDescent="0.25">
      <c r="A154" s="131" t="s">
        <v>300</v>
      </c>
      <c r="B154" s="132" t="s">
        <v>301</v>
      </c>
      <c r="C154" s="133" t="s">
        <v>37</v>
      </c>
      <c r="D154" s="129">
        <v>0</v>
      </c>
      <c r="E154" s="129">
        <v>0</v>
      </c>
      <c r="F154" s="129">
        <v>0</v>
      </c>
      <c r="G154" s="129">
        <v>0</v>
      </c>
      <c r="H154" s="129">
        <v>0</v>
      </c>
      <c r="I154" s="128" t="s">
        <v>38</v>
      </c>
      <c r="J154" s="128" t="s">
        <v>38</v>
      </c>
      <c r="K154" s="128" t="s">
        <v>38</v>
      </c>
      <c r="L154" s="128" t="s">
        <v>38</v>
      </c>
      <c r="M154" s="128" t="s">
        <v>38</v>
      </c>
      <c r="N154" s="128" t="s">
        <v>38</v>
      </c>
      <c r="O154" s="92">
        <f t="shared" si="16"/>
        <v>0</v>
      </c>
      <c r="Q154" s="122"/>
      <c r="R154" s="123"/>
      <c r="S154" s="123"/>
      <c r="T154" s="123"/>
      <c r="U154" s="124"/>
      <c r="V154" s="123"/>
      <c r="W154" s="123"/>
      <c r="X154" s="124"/>
      <c r="Y154" s="123"/>
      <c r="AA154" s="123"/>
      <c r="AB154" s="123"/>
    </row>
    <row r="155" spans="1:28" x14ac:dyDescent="0.25">
      <c r="A155" s="131" t="s">
        <v>302</v>
      </c>
      <c r="B155" s="132" t="s">
        <v>303</v>
      </c>
      <c r="C155" s="133" t="s">
        <v>37</v>
      </c>
      <c r="D155" s="129">
        <v>0</v>
      </c>
      <c r="E155" s="129">
        <v>0</v>
      </c>
      <c r="F155" s="129">
        <v>0</v>
      </c>
      <c r="G155" s="129">
        <v>0</v>
      </c>
      <c r="H155" s="129">
        <v>0</v>
      </c>
      <c r="I155" s="128" t="s">
        <v>38</v>
      </c>
      <c r="J155" s="128" t="s">
        <v>38</v>
      </c>
      <c r="K155" s="128" t="s">
        <v>38</v>
      </c>
      <c r="L155" s="128" t="s">
        <v>38</v>
      </c>
      <c r="M155" s="128" t="s">
        <v>38</v>
      </c>
      <c r="N155" s="128" t="s">
        <v>38</v>
      </c>
      <c r="O155" s="92">
        <f t="shared" si="16"/>
        <v>0</v>
      </c>
      <c r="Q155" s="122"/>
      <c r="R155" s="123"/>
      <c r="S155" s="123"/>
      <c r="T155" s="123"/>
      <c r="U155" s="124"/>
      <c r="V155" s="123"/>
      <c r="W155" s="123"/>
      <c r="X155" s="124"/>
      <c r="Y155" s="123"/>
      <c r="AA155" s="123"/>
      <c r="AB155" s="123"/>
    </row>
    <row r="156" spans="1:28" x14ac:dyDescent="0.25">
      <c r="A156" s="131" t="s">
        <v>304</v>
      </c>
      <c r="B156" s="132" t="s">
        <v>305</v>
      </c>
      <c r="C156" s="133" t="s">
        <v>37</v>
      </c>
      <c r="D156" s="129">
        <v>0</v>
      </c>
      <c r="E156" s="129">
        <v>0</v>
      </c>
      <c r="F156" s="129">
        <v>0</v>
      </c>
      <c r="G156" s="129">
        <v>0</v>
      </c>
      <c r="H156" s="129">
        <v>0</v>
      </c>
      <c r="I156" s="128" t="s">
        <v>38</v>
      </c>
      <c r="J156" s="128" t="s">
        <v>38</v>
      </c>
      <c r="K156" s="128" t="s">
        <v>38</v>
      </c>
      <c r="L156" s="128" t="s">
        <v>38</v>
      </c>
      <c r="M156" s="128" t="s">
        <v>38</v>
      </c>
      <c r="N156" s="128" t="s">
        <v>38</v>
      </c>
      <c r="O156" s="92">
        <f t="shared" si="16"/>
        <v>0</v>
      </c>
      <c r="Q156" s="122"/>
      <c r="R156" s="123"/>
      <c r="S156" s="123"/>
      <c r="T156" s="123"/>
      <c r="U156" s="124"/>
      <c r="V156" s="123"/>
      <c r="W156" s="123"/>
      <c r="X156" s="124"/>
      <c r="Y156" s="123"/>
      <c r="AA156" s="123"/>
      <c r="AB156" s="123"/>
    </row>
    <row r="157" spans="1:28" x14ac:dyDescent="0.25">
      <c r="A157" s="131" t="s">
        <v>306</v>
      </c>
      <c r="B157" s="132" t="s">
        <v>307</v>
      </c>
      <c r="C157" s="133" t="s">
        <v>37</v>
      </c>
      <c r="D157" s="129">
        <v>0</v>
      </c>
      <c r="E157" s="129">
        <v>0</v>
      </c>
      <c r="F157" s="129">
        <v>0</v>
      </c>
      <c r="G157" s="129">
        <v>0</v>
      </c>
      <c r="H157" s="129">
        <v>0</v>
      </c>
      <c r="I157" s="128" t="s">
        <v>38</v>
      </c>
      <c r="J157" s="128" t="s">
        <v>38</v>
      </c>
      <c r="K157" s="128" t="s">
        <v>38</v>
      </c>
      <c r="L157" s="128" t="s">
        <v>38</v>
      </c>
      <c r="M157" s="128" t="s">
        <v>38</v>
      </c>
      <c r="N157" s="128" t="s">
        <v>38</v>
      </c>
      <c r="O157" s="92">
        <f t="shared" si="16"/>
        <v>0</v>
      </c>
      <c r="Q157" s="122"/>
      <c r="R157" s="123"/>
      <c r="S157" s="123"/>
      <c r="T157" s="123"/>
      <c r="U157" s="124"/>
      <c r="V157" s="123"/>
      <c r="W157" s="123"/>
      <c r="X157" s="124"/>
      <c r="Y157" s="123"/>
      <c r="AA157" s="123"/>
      <c r="AB157" s="123"/>
    </row>
    <row r="158" spans="1:28" x14ac:dyDescent="0.25">
      <c r="A158" s="131" t="s">
        <v>308</v>
      </c>
      <c r="B158" s="132" t="s">
        <v>242</v>
      </c>
      <c r="C158" s="133" t="s">
        <v>37</v>
      </c>
      <c r="D158" s="129">
        <v>0</v>
      </c>
      <c r="E158" s="129">
        <v>0</v>
      </c>
      <c r="F158" s="129">
        <v>0</v>
      </c>
      <c r="G158" s="129">
        <v>0</v>
      </c>
      <c r="H158" s="129">
        <v>0</v>
      </c>
      <c r="I158" s="128" t="s">
        <v>38</v>
      </c>
      <c r="J158" s="128" t="s">
        <v>38</v>
      </c>
      <c r="K158" s="128" t="s">
        <v>38</v>
      </c>
      <c r="L158" s="128" t="s">
        <v>38</v>
      </c>
      <c r="M158" s="128" t="s">
        <v>38</v>
      </c>
      <c r="N158" s="128" t="s">
        <v>38</v>
      </c>
      <c r="O158" s="92">
        <f t="shared" si="16"/>
        <v>0</v>
      </c>
      <c r="Q158" s="122"/>
      <c r="R158" s="123"/>
      <c r="S158" s="123"/>
      <c r="T158" s="123"/>
      <c r="U158" s="124"/>
      <c r="V158" s="123"/>
      <c r="W158" s="123"/>
      <c r="X158" s="124"/>
      <c r="Y158" s="123"/>
      <c r="AA158" s="123"/>
      <c r="AB158" s="123"/>
    </row>
    <row r="159" spans="1:28" x14ac:dyDescent="0.25">
      <c r="A159" s="131" t="s">
        <v>309</v>
      </c>
      <c r="B159" s="132" t="s">
        <v>310</v>
      </c>
      <c r="C159" s="133" t="s">
        <v>37</v>
      </c>
      <c r="D159" s="129">
        <v>0</v>
      </c>
      <c r="E159" s="129">
        <v>0</v>
      </c>
      <c r="F159" s="129">
        <v>0</v>
      </c>
      <c r="G159" s="129">
        <v>0</v>
      </c>
      <c r="H159" s="129">
        <v>0</v>
      </c>
      <c r="I159" s="128" t="s">
        <v>38</v>
      </c>
      <c r="J159" s="128" t="s">
        <v>38</v>
      </c>
      <c r="K159" s="128" t="s">
        <v>38</v>
      </c>
      <c r="L159" s="128" t="s">
        <v>38</v>
      </c>
      <c r="M159" s="128" t="s">
        <v>38</v>
      </c>
      <c r="N159" s="128" t="s">
        <v>38</v>
      </c>
      <c r="O159" s="92">
        <f t="shared" si="16"/>
        <v>0</v>
      </c>
      <c r="Q159" s="122"/>
      <c r="R159" s="123"/>
      <c r="S159" s="123"/>
      <c r="T159" s="123"/>
      <c r="U159" s="124"/>
      <c r="V159" s="123"/>
      <c r="W159" s="123"/>
      <c r="X159" s="124"/>
      <c r="Y159" s="123"/>
      <c r="AA159" s="123"/>
      <c r="AB159" s="123"/>
    </row>
    <row r="160" spans="1:28" ht="31.5" x14ac:dyDescent="0.25">
      <c r="A160" s="131" t="s">
        <v>311</v>
      </c>
      <c r="B160" s="132" t="s">
        <v>312</v>
      </c>
      <c r="C160" s="133" t="s">
        <v>37</v>
      </c>
      <c r="D160" s="129">
        <v>0</v>
      </c>
      <c r="E160" s="129">
        <v>0</v>
      </c>
      <c r="F160" s="129">
        <v>0</v>
      </c>
      <c r="G160" s="129">
        <v>0</v>
      </c>
      <c r="H160" s="129">
        <v>0</v>
      </c>
      <c r="I160" s="128" t="s">
        <v>38</v>
      </c>
      <c r="J160" s="128" t="s">
        <v>38</v>
      </c>
      <c r="K160" s="128" t="s">
        <v>38</v>
      </c>
      <c r="L160" s="128" t="s">
        <v>38</v>
      </c>
      <c r="M160" s="128" t="s">
        <v>38</v>
      </c>
      <c r="N160" s="128" t="s">
        <v>38</v>
      </c>
      <c r="O160" s="92">
        <f t="shared" si="16"/>
        <v>0</v>
      </c>
      <c r="Q160" s="122"/>
      <c r="R160" s="123"/>
      <c r="S160" s="123"/>
      <c r="T160" s="123"/>
      <c r="U160" s="124"/>
      <c r="V160" s="123"/>
      <c r="W160" s="123"/>
      <c r="X160" s="124"/>
      <c r="Y160" s="123"/>
      <c r="AA160" s="123"/>
      <c r="AB160" s="123"/>
    </row>
    <row r="161" spans="1:28" x14ac:dyDescent="0.25">
      <c r="A161" s="131" t="s">
        <v>313</v>
      </c>
      <c r="B161" s="132" t="s">
        <v>314</v>
      </c>
      <c r="C161" s="133" t="s">
        <v>37</v>
      </c>
      <c r="D161" s="129">
        <v>0</v>
      </c>
      <c r="E161" s="129">
        <v>0</v>
      </c>
      <c r="F161" s="129">
        <v>0</v>
      </c>
      <c r="G161" s="129">
        <v>0</v>
      </c>
      <c r="H161" s="129">
        <v>0</v>
      </c>
      <c r="I161" s="128" t="s">
        <v>38</v>
      </c>
      <c r="J161" s="128" t="s">
        <v>38</v>
      </c>
      <c r="K161" s="128" t="s">
        <v>38</v>
      </c>
      <c r="L161" s="128" t="s">
        <v>38</v>
      </c>
      <c r="M161" s="128" t="s">
        <v>38</v>
      </c>
      <c r="N161" s="128" t="s">
        <v>38</v>
      </c>
      <c r="O161" s="92">
        <f t="shared" si="16"/>
        <v>0</v>
      </c>
      <c r="Q161" s="122"/>
      <c r="R161" s="123"/>
      <c r="S161" s="123"/>
      <c r="T161" s="123"/>
      <c r="U161" s="124"/>
      <c r="V161" s="123"/>
      <c r="W161" s="123"/>
      <c r="X161" s="124"/>
      <c r="Y161" s="123"/>
      <c r="AA161" s="123"/>
      <c r="AB161" s="123"/>
    </row>
    <row r="162" spans="1:28" x14ac:dyDescent="0.25">
      <c r="A162" s="131" t="s">
        <v>315</v>
      </c>
      <c r="B162" s="132" t="s">
        <v>316</v>
      </c>
      <c r="C162" s="133" t="s">
        <v>37</v>
      </c>
      <c r="D162" s="129">
        <v>0</v>
      </c>
      <c r="E162" s="129">
        <v>0</v>
      </c>
      <c r="F162" s="129">
        <v>0</v>
      </c>
      <c r="G162" s="129">
        <v>0</v>
      </c>
      <c r="H162" s="129">
        <v>0</v>
      </c>
      <c r="I162" s="128" t="s">
        <v>38</v>
      </c>
      <c r="J162" s="128" t="s">
        <v>38</v>
      </c>
      <c r="K162" s="128" t="s">
        <v>38</v>
      </c>
      <c r="L162" s="128" t="s">
        <v>38</v>
      </c>
      <c r="M162" s="128" t="s">
        <v>38</v>
      </c>
      <c r="N162" s="128" t="s">
        <v>38</v>
      </c>
      <c r="O162" s="92">
        <f t="shared" si="16"/>
        <v>0</v>
      </c>
      <c r="Q162" s="122"/>
      <c r="R162" s="123"/>
      <c r="S162" s="123"/>
      <c r="T162" s="123"/>
      <c r="U162" s="124"/>
      <c r="V162" s="123"/>
      <c r="W162" s="123"/>
      <c r="X162" s="124"/>
      <c r="Y162" s="123"/>
      <c r="AA162" s="123"/>
      <c r="AB162" s="123"/>
    </row>
    <row r="163" spans="1:28" ht="31.5" x14ac:dyDescent="0.25">
      <c r="A163" s="131" t="s">
        <v>317</v>
      </c>
      <c r="B163" s="132" t="s">
        <v>244</v>
      </c>
      <c r="C163" s="133" t="s">
        <v>37</v>
      </c>
      <c r="D163" s="129">
        <v>0</v>
      </c>
      <c r="E163" s="129">
        <v>0</v>
      </c>
      <c r="F163" s="129">
        <v>0</v>
      </c>
      <c r="G163" s="129">
        <v>0</v>
      </c>
      <c r="H163" s="129">
        <v>0</v>
      </c>
      <c r="I163" s="128" t="s">
        <v>38</v>
      </c>
      <c r="J163" s="128" t="s">
        <v>38</v>
      </c>
      <c r="K163" s="128" t="s">
        <v>38</v>
      </c>
      <c r="L163" s="128" t="s">
        <v>38</v>
      </c>
      <c r="M163" s="128" t="s">
        <v>38</v>
      </c>
      <c r="N163" s="128" t="s">
        <v>38</v>
      </c>
      <c r="O163" s="92">
        <f t="shared" si="16"/>
        <v>0</v>
      </c>
      <c r="Q163" s="122"/>
      <c r="R163" s="123"/>
      <c r="S163" s="123"/>
      <c r="T163" s="123"/>
      <c r="U163" s="124"/>
      <c r="V163" s="123"/>
      <c r="W163" s="123"/>
      <c r="X163" s="124"/>
      <c r="Y163" s="123"/>
      <c r="AA163" s="123"/>
      <c r="AB163" s="123"/>
    </row>
    <row r="164" spans="1:28" ht="31.5" x14ac:dyDescent="0.25">
      <c r="A164" s="131" t="s">
        <v>318</v>
      </c>
      <c r="B164" s="132" t="s">
        <v>319</v>
      </c>
      <c r="C164" s="133" t="s">
        <v>37</v>
      </c>
      <c r="D164" s="129">
        <v>0</v>
      </c>
      <c r="E164" s="129">
        <v>0</v>
      </c>
      <c r="F164" s="129">
        <v>0</v>
      </c>
      <c r="G164" s="129">
        <v>0</v>
      </c>
      <c r="H164" s="129">
        <v>0</v>
      </c>
      <c r="I164" s="128" t="s">
        <v>38</v>
      </c>
      <c r="J164" s="128" t="s">
        <v>38</v>
      </c>
      <c r="K164" s="128" t="s">
        <v>38</v>
      </c>
      <c r="L164" s="128" t="s">
        <v>38</v>
      </c>
      <c r="M164" s="128" t="s">
        <v>38</v>
      </c>
      <c r="N164" s="128" t="s">
        <v>38</v>
      </c>
      <c r="O164" s="92">
        <f t="shared" si="16"/>
        <v>0</v>
      </c>
      <c r="Q164" s="122"/>
      <c r="R164" s="123"/>
      <c r="S164" s="123"/>
      <c r="T164" s="123"/>
      <c r="U164" s="124"/>
      <c r="V164" s="123"/>
      <c r="W164" s="123"/>
      <c r="X164" s="124"/>
      <c r="Y164" s="123"/>
      <c r="AA164" s="123"/>
      <c r="AB164" s="123"/>
    </row>
    <row r="165" spans="1:28" x14ac:dyDescent="0.25">
      <c r="A165" s="131" t="s">
        <v>475</v>
      </c>
      <c r="B165" s="132" t="s">
        <v>476</v>
      </c>
      <c r="C165" s="133" t="s">
        <v>37</v>
      </c>
      <c r="D165" s="129">
        <v>0</v>
      </c>
      <c r="E165" s="129">
        <v>0</v>
      </c>
      <c r="F165" s="129">
        <v>0</v>
      </c>
      <c r="G165" s="129">
        <v>0</v>
      </c>
      <c r="H165" s="129">
        <v>0</v>
      </c>
      <c r="I165" s="128" t="s">
        <v>38</v>
      </c>
      <c r="J165" s="128" t="s">
        <v>38</v>
      </c>
      <c r="K165" s="128" t="s">
        <v>38</v>
      </c>
      <c r="L165" s="128" t="s">
        <v>38</v>
      </c>
      <c r="M165" s="128" t="s">
        <v>38</v>
      </c>
      <c r="N165" s="128" t="s">
        <v>38</v>
      </c>
      <c r="O165" s="92">
        <f t="shared" si="16"/>
        <v>0</v>
      </c>
      <c r="Q165" s="122"/>
      <c r="R165" s="123"/>
      <c r="S165" s="123"/>
      <c r="T165" s="123"/>
      <c r="U165" s="124"/>
      <c r="V165" s="123"/>
      <c r="W165" s="123"/>
      <c r="X165" s="124"/>
      <c r="Y165" s="123"/>
      <c r="AA165" s="123"/>
      <c r="AB165" s="123"/>
    </row>
    <row r="166" spans="1:28" ht="31.5" x14ac:dyDescent="0.25">
      <c r="A166" s="131" t="s">
        <v>320</v>
      </c>
      <c r="B166" s="132" t="s">
        <v>321</v>
      </c>
      <c r="C166" s="133" t="s">
        <v>37</v>
      </c>
      <c r="D166" s="129">
        <v>0</v>
      </c>
      <c r="E166" s="129">
        <v>0</v>
      </c>
      <c r="F166" s="129">
        <v>0</v>
      </c>
      <c r="G166" s="129">
        <v>0</v>
      </c>
      <c r="H166" s="129">
        <v>0</v>
      </c>
      <c r="I166" s="128" t="s">
        <v>38</v>
      </c>
      <c r="J166" s="128" t="s">
        <v>38</v>
      </c>
      <c r="K166" s="128" t="s">
        <v>38</v>
      </c>
      <c r="L166" s="128" t="s">
        <v>38</v>
      </c>
      <c r="M166" s="128" t="s">
        <v>38</v>
      </c>
      <c r="N166" s="128" t="s">
        <v>38</v>
      </c>
      <c r="O166" s="92">
        <f t="shared" si="16"/>
        <v>0</v>
      </c>
      <c r="Q166" s="122"/>
      <c r="R166" s="123"/>
      <c r="S166" s="123"/>
      <c r="T166" s="123"/>
      <c r="U166" s="124"/>
      <c r="V166" s="123"/>
      <c r="W166" s="123"/>
      <c r="X166" s="124"/>
      <c r="Y166" s="123"/>
      <c r="AA166" s="123"/>
      <c r="AB166" s="123"/>
    </row>
    <row r="167" spans="1:28" ht="31.5" x14ac:dyDescent="0.25">
      <c r="A167" s="131" t="s">
        <v>322</v>
      </c>
      <c r="B167" s="132" t="s">
        <v>323</v>
      </c>
      <c r="C167" s="133" t="s">
        <v>37</v>
      </c>
      <c r="D167" s="129">
        <v>0</v>
      </c>
      <c r="E167" s="129">
        <v>0</v>
      </c>
      <c r="F167" s="129">
        <v>0</v>
      </c>
      <c r="G167" s="129">
        <v>0</v>
      </c>
      <c r="H167" s="129">
        <v>0</v>
      </c>
      <c r="I167" s="128" t="s">
        <v>38</v>
      </c>
      <c r="J167" s="128" t="s">
        <v>38</v>
      </c>
      <c r="K167" s="128" t="s">
        <v>38</v>
      </c>
      <c r="L167" s="128" t="s">
        <v>38</v>
      </c>
      <c r="M167" s="128" t="s">
        <v>38</v>
      </c>
      <c r="N167" s="128" t="s">
        <v>38</v>
      </c>
      <c r="O167" s="92">
        <f t="shared" si="16"/>
        <v>0</v>
      </c>
      <c r="Q167" s="122"/>
      <c r="R167" s="123"/>
      <c r="S167" s="123"/>
      <c r="T167" s="123"/>
      <c r="U167" s="124"/>
      <c r="V167" s="123"/>
      <c r="W167" s="123"/>
      <c r="X167" s="124"/>
      <c r="Y167" s="123"/>
      <c r="AA167" s="123"/>
      <c r="AB167" s="123"/>
    </row>
    <row r="168" spans="1:28" x14ac:dyDescent="0.25">
      <c r="A168" s="131" t="s">
        <v>324</v>
      </c>
      <c r="B168" s="132" t="s">
        <v>325</v>
      </c>
      <c r="C168" s="133" t="s">
        <v>37</v>
      </c>
      <c r="D168" s="129">
        <v>0</v>
      </c>
      <c r="E168" s="129">
        <v>0</v>
      </c>
      <c r="F168" s="129">
        <v>0</v>
      </c>
      <c r="G168" s="129">
        <v>0</v>
      </c>
      <c r="H168" s="129">
        <v>0</v>
      </c>
      <c r="I168" s="128" t="s">
        <v>38</v>
      </c>
      <c r="J168" s="128" t="s">
        <v>38</v>
      </c>
      <c r="K168" s="128" t="s">
        <v>38</v>
      </c>
      <c r="L168" s="128" t="s">
        <v>38</v>
      </c>
      <c r="M168" s="128" t="s">
        <v>38</v>
      </c>
      <c r="N168" s="128" t="s">
        <v>38</v>
      </c>
      <c r="O168" s="92">
        <f t="shared" si="16"/>
        <v>0</v>
      </c>
      <c r="Q168" s="122"/>
      <c r="R168" s="123"/>
      <c r="S168" s="123"/>
      <c r="T168" s="123"/>
      <c r="U168" s="124"/>
      <c r="V168" s="123"/>
      <c r="W168" s="123"/>
      <c r="X168" s="124"/>
      <c r="Y168" s="123"/>
      <c r="AA168" s="123"/>
      <c r="AB168" s="123"/>
    </row>
    <row r="169" spans="1:28" x14ac:dyDescent="0.25">
      <c r="A169" s="131" t="s">
        <v>326</v>
      </c>
      <c r="B169" s="132" t="s">
        <v>327</v>
      </c>
      <c r="C169" s="133" t="s">
        <v>37</v>
      </c>
      <c r="D169" s="129">
        <v>0</v>
      </c>
      <c r="E169" s="129">
        <v>0</v>
      </c>
      <c r="F169" s="129">
        <v>0</v>
      </c>
      <c r="G169" s="129">
        <v>0</v>
      </c>
      <c r="H169" s="129">
        <v>0</v>
      </c>
      <c r="I169" s="128" t="s">
        <v>38</v>
      </c>
      <c r="J169" s="128" t="s">
        <v>38</v>
      </c>
      <c r="K169" s="128" t="s">
        <v>38</v>
      </c>
      <c r="L169" s="128" t="s">
        <v>38</v>
      </c>
      <c r="M169" s="128" t="s">
        <v>38</v>
      </c>
      <c r="N169" s="128" t="s">
        <v>38</v>
      </c>
      <c r="O169" s="92">
        <f t="shared" si="16"/>
        <v>0</v>
      </c>
      <c r="Q169" s="122"/>
      <c r="R169" s="123"/>
      <c r="S169" s="123"/>
      <c r="T169" s="123"/>
      <c r="U169" s="124"/>
      <c r="V169" s="123"/>
      <c r="W169" s="123"/>
      <c r="X169" s="124"/>
      <c r="Y169" s="123"/>
      <c r="AA169" s="123"/>
      <c r="AB169" s="123"/>
    </row>
    <row r="170" spans="1:28" x14ac:dyDescent="0.25">
      <c r="A170" s="131" t="s">
        <v>328</v>
      </c>
      <c r="B170" s="132" t="s">
        <v>329</v>
      </c>
      <c r="C170" s="133" t="s">
        <v>37</v>
      </c>
      <c r="D170" s="129">
        <v>0</v>
      </c>
      <c r="E170" s="129">
        <v>0</v>
      </c>
      <c r="F170" s="129">
        <v>0</v>
      </c>
      <c r="G170" s="129">
        <v>0</v>
      </c>
      <c r="H170" s="129">
        <v>0</v>
      </c>
      <c r="I170" s="128" t="s">
        <v>38</v>
      </c>
      <c r="J170" s="128" t="s">
        <v>38</v>
      </c>
      <c r="K170" s="128" t="s">
        <v>38</v>
      </c>
      <c r="L170" s="128" t="s">
        <v>38</v>
      </c>
      <c r="M170" s="128" t="s">
        <v>38</v>
      </c>
      <c r="N170" s="128" t="s">
        <v>38</v>
      </c>
      <c r="O170" s="92">
        <f t="shared" si="16"/>
        <v>0</v>
      </c>
      <c r="Q170" s="122"/>
      <c r="R170" s="123"/>
      <c r="S170" s="123"/>
      <c r="T170" s="123"/>
      <c r="U170" s="124"/>
      <c r="V170" s="123"/>
      <c r="W170" s="123"/>
      <c r="X170" s="124"/>
      <c r="Y170" s="123"/>
      <c r="AA170" s="123"/>
      <c r="AB170" s="123"/>
    </row>
    <row r="171" spans="1:28" x14ac:dyDescent="0.25">
      <c r="A171" s="131" t="s">
        <v>330</v>
      </c>
      <c r="B171" s="132" t="s">
        <v>331</v>
      </c>
      <c r="C171" s="133" t="s">
        <v>37</v>
      </c>
      <c r="D171" s="129">
        <v>0</v>
      </c>
      <c r="E171" s="129">
        <v>0</v>
      </c>
      <c r="F171" s="129">
        <v>0</v>
      </c>
      <c r="G171" s="129">
        <v>0</v>
      </c>
      <c r="H171" s="129">
        <v>0</v>
      </c>
      <c r="I171" s="128" t="s">
        <v>38</v>
      </c>
      <c r="J171" s="128" t="s">
        <v>38</v>
      </c>
      <c r="K171" s="128" t="s">
        <v>38</v>
      </c>
      <c r="L171" s="128" t="s">
        <v>38</v>
      </c>
      <c r="M171" s="128" t="s">
        <v>38</v>
      </c>
      <c r="N171" s="128" t="s">
        <v>38</v>
      </c>
      <c r="O171" s="92">
        <f t="shared" si="16"/>
        <v>0</v>
      </c>
      <c r="Q171" s="122"/>
      <c r="R171" s="123"/>
      <c r="S171" s="123"/>
      <c r="T171" s="123"/>
      <c r="U171" s="124"/>
      <c r="V171" s="123"/>
      <c r="W171" s="123"/>
      <c r="X171" s="124"/>
      <c r="Y171" s="123"/>
      <c r="AA171" s="123"/>
      <c r="AB171" s="123"/>
    </row>
    <row r="172" spans="1:28" x14ac:dyDescent="0.25">
      <c r="A172" s="131" t="s">
        <v>332</v>
      </c>
      <c r="B172" s="132" t="s">
        <v>333</v>
      </c>
      <c r="C172" s="133" t="s">
        <v>37</v>
      </c>
      <c r="D172" s="129">
        <v>0</v>
      </c>
      <c r="E172" s="129">
        <v>0</v>
      </c>
      <c r="F172" s="129">
        <v>0</v>
      </c>
      <c r="G172" s="129">
        <v>0</v>
      </c>
      <c r="H172" s="129">
        <v>0</v>
      </c>
      <c r="I172" s="128" t="s">
        <v>38</v>
      </c>
      <c r="J172" s="128" t="s">
        <v>38</v>
      </c>
      <c r="K172" s="128" t="s">
        <v>38</v>
      </c>
      <c r="L172" s="128" t="s">
        <v>38</v>
      </c>
      <c r="M172" s="128" t="s">
        <v>38</v>
      </c>
      <c r="N172" s="128" t="s">
        <v>38</v>
      </c>
      <c r="O172" s="92">
        <f t="shared" si="16"/>
        <v>0</v>
      </c>
      <c r="Q172" s="122"/>
      <c r="R172" s="123"/>
      <c r="S172" s="123"/>
      <c r="T172" s="123"/>
      <c r="U172" s="124"/>
      <c r="V172" s="123"/>
      <c r="W172" s="123"/>
      <c r="X172" s="124"/>
      <c r="Y172" s="123"/>
      <c r="AA172" s="123"/>
      <c r="AB172" s="123"/>
    </row>
    <row r="173" spans="1:28" ht="31.5" x14ac:dyDescent="0.25">
      <c r="A173" s="131" t="s">
        <v>334</v>
      </c>
      <c r="B173" s="132" t="s">
        <v>75</v>
      </c>
      <c r="C173" s="133" t="s">
        <v>37</v>
      </c>
      <c r="D173" s="129">
        <v>0</v>
      </c>
      <c r="E173" s="129">
        <v>0</v>
      </c>
      <c r="F173" s="129">
        <v>0</v>
      </c>
      <c r="G173" s="129">
        <v>0</v>
      </c>
      <c r="H173" s="129">
        <v>0</v>
      </c>
      <c r="I173" s="128" t="s">
        <v>38</v>
      </c>
      <c r="J173" s="128" t="s">
        <v>38</v>
      </c>
      <c r="K173" s="128" t="s">
        <v>38</v>
      </c>
      <c r="L173" s="128" t="s">
        <v>38</v>
      </c>
      <c r="M173" s="128" t="s">
        <v>38</v>
      </c>
      <c r="N173" s="128" t="s">
        <v>38</v>
      </c>
      <c r="O173" s="92">
        <f t="shared" si="16"/>
        <v>0</v>
      </c>
      <c r="Q173" s="122"/>
      <c r="R173" s="123"/>
      <c r="S173" s="123"/>
      <c r="T173" s="123"/>
      <c r="U173" s="124"/>
      <c r="V173" s="123"/>
      <c r="W173" s="123"/>
      <c r="X173" s="124"/>
      <c r="Y173" s="123"/>
      <c r="AA173" s="123"/>
      <c r="AB173" s="123"/>
    </row>
    <row r="174" spans="1:28" x14ac:dyDescent="0.25">
      <c r="A174" s="131" t="s">
        <v>335</v>
      </c>
      <c r="B174" s="132" t="s">
        <v>336</v>
      </c>
      <c r="C174" s="133" t="s">
        <v>37</v>
      </c>
      <c r="D174" s="129">
        <v>0</v>
      </c>
      <c r="E174" s="129">
        <v>0</v>
      </c>
      <c r="F174" s="129">
        <v>0</v>
      </c>
      <c r="G174" s="129">
        <v>0</v>
      </c>
      <c r="H174" s="129">
        <v>0</v>
      </c>
      <c r="I174" s="128" t="s">
        <v>38</v>
      </c>
      <c r="J174" s="128" t="s">
        <v>38</v>
      </c>
      <c r="K174" s="128" t="s">
        <v>38</v>
      </c>
      <c r="L174" s="128" t="s">
        <v>38</v>
      </c>
      <c r="M174" s="128" t="s">
        <v>38</v>
      </c>
      <c r="N174" s="128" t="s">
        <v>38</v>
      </c>
      <c r="O174" s="92">
        <f t="shared" si="16"/>
        <v>0</v>
      </c>
      <c r="Q174" s="122"/>
      <c r="R174" s="123"/>
      <c r="S174" s="123"/>
      <c r="T174" s="123"/>
      <c r="U174" s="124"/>
      <c r="V174" s="123"/>
      <c r="W174" s="123"/>
      <c r="X174" s="124"/>
      <c r="Y174" s="123"/>
      <c r="AA174" s="123"/>
      <c r="AB174" s="123"/>
    </row>
    <row r="175" spans="1:28" ht="31.5" x14ac:dyDescent="0.25">
      <c r="A175" s="131" t="s">
        <v>337</v>
      </c>
      <c r="B175" s="132" t="s">
        <v>338</v>
      </c>
      <c r="C175" s="133" t="s">
        <v>37</v>
      </c>
      <c r="D175" s="129">
        <v>0</v>
      </c>
      <c r="E175" s="129">
        <v>0</v>
      </c>
      <c r="F175" s="129">
        <v>0</v>
      </c>
      <c r="G175" s="129">
        <v>0</v>
      </c>
      <c r="H175" s="129">
        <v>0</v>
      </c>
      <c r="I175" s="128" t="s">
        <v>38</v>
      </c>
      <c r="J175" s="128" t="s">
        <v>38</v>
      </c>
      <c r="K175" s="128" t="s">
        <v>38</v>
      </c>
      <c r="L175" s="128" t="s">
        <v>38</v>
      </c>
      <c r="M175" s="128" t="s">
        <v>38</v>
      </c>
      <c r="N175" s="128" t="s">
        <v>38</v>
      </c>
      <c r="O175" s="92">
        <f t="shared" ref="O175:O200" si="17">+SUM(I175:N175)/2</f>
        <v>0</v>
      </c>
      <c r="Q175" s="122"/>
      <c r="R175" s="123"/>
      <c r="S175" s="123"/>
      <c r="T175" s="123"/>
      <c r="U175" s="124"/>
      <c r="V175" s="123"/>
      <c r="W175" s="123"/>
      <c r="X175" s="124"/>
      <c r="Y175" s="123"/>
      <c r="AA175" s="123"/>
      <c r="AB175" s="123"/>
    </row>
    <row r="176" spans="1:28" x14ac:dyDescent="0.25">
      <c r="A176" s="131" t="s">
        <v>339</v>
      </c>
      <c r="B176" s="132" t="s">
        <v>340</v>
      </c>
      <c r="C176" s="133" t="s">
        <v>37</v>
      </c>
      <c r="D176" s="129">
        <v>0</v>
      </c>
      <c r="E176" s="129">
        <v>0</v>
      </c>
      <c r="F176" s="129">
        <v>0</v>
      </c>
      <c r="G176" s="129">
        <v>0</v>
      </c>
      <c r="H176" s="129">
        <v>0</v>
      </c>
      <c r="I176" s="128" t="s">
        <v>38</v>
      </c>
      <c r="J176" s="128" t="s">
        <v>38</v>
      </c>
      <c r="K176" s="128" t="s">
        <v>38</v>
      </c>
      <c r="L176" s="128" t="s">
        <v>38</v>
      </c>
      <c r="M176" s="128" t="s">
        <v>38</v>
      </c>
      <c r="N176" s="128" t="s">
        <v>38</v>
      </c>
      <c r="O176" s="92">
        <f t="shared" si="17"/>
        <v>0</v>
      </c>
      <c r="Q176" s="122"/>
      <c r="R176" s="123"/>
      <c r="S176" s="123"/>
      <c r="T176" s="123"/>
      <c r="U176" s="124"/>
      <c r="V176" s="123"/>
      <c r="W176" s="123"/>
      <c r="X176" s="124"/>
      <c r="Y176" s="123"/>
      <c r="AA176" s="123"/>
      <c r="AB176" s="123"/>
    </row>
    <row r="177" spans="1:28" x14ac:dyDescent="0.25">
      <c r="A177" s="131" t="s">
        <v>341</v>
      </c>
      <c r="B177" s="132" t="s">
        <v>342</v>
      </c>
      <c r="C177" s="133" t="s">
        <v>37</v>
      </c>
      <c r="D177" s="129">
        <v>0</v>
      </c>
      <c r="E177" s="129">
        <v>0</v>
      </c>
      <c r="F177" s="129">
        <v>0</v>
      </c>
      <c r="G177" s="129">
        <v>0</v>
      </c>
      <c r="H177" s="129">
        <v>0</v>
      </c>
      <c r="I177" s="128" t="s">
        <v>38</v>
      </c>
      <c r="J177" s="128" t="s">
        <v>38</v>
      </c>
      <c r="K177" s="128" t="s">
        <v>38</v>
      </c>
      <c r="L177" s="128" t="s">
        <v>38</v>
      </c>
      <c r="M177" s="128" t="s">
        <v>38</v>
      </c>
      <c r="N177" s="128" t="s">
        <v>38</v>
      </c>
      <c r="O177" s="92">
        <f t="shared" si="17"/>
        <v>0</v>
      </c>
      <c r="Q177" s="122"/>
      <c r="R177" s="123"/>
      <c r="S177" s="123"/>
      <c r="T177" s="123"/>
      <c r="U177" s="124"/>
      <c r="V177" s="123"/>
      <c r="W177" s="123"/>
      <c r="X177" s="124"/>
      <c r="Y177" s="123"/>
      <c r="AA177" s="123"/>
      <c r="AB177" s="123"/>
    </row>
    <row r="178" spans="1:28" ht="31.5" x14ac:dyDescent="0.25">
      <c r="A178" s="131" t="s">
        <v>343</v>
      </c>
      <c r="B178" s="132" t="s">
        <v>344</v>
      </c>
      <c r="C178" s="133" t="s">
        <v>37</v>
      </c>
      <c r="D178" s="129">
        <v>0</v>
      </c>
      <c r="E178" s="129">
        <v>0</v>
      </c>
      <c r="F178" s="129">
        <v>0</v>
      </c>
      <c r="G178" s="129">
        <v>0</v>
      </c>
      <c r="H178" s="129">
        <v>0</v>
      </c>
      <c r="I178" s="128" t="s">
        <v>38</v>
      </c>
      <c r="J178" s="128" t="s">
        <v>38</v>
      </c>
      <c r="K178" s="128" t="s">
        <v>38</v>
      </c>
      <c r="L178" s="128" t="s">
        <v>38</v>
      </c>
      <c r="M178" s="128" t="s">
        <v>38</v>
      </c>
      <c r="N178" s="128" t="s">
        <v>38</v>
      </c>
      <c r="O178" s="92">
        <f t="shared" si="17"/>
        <v>0</v>
      </c>
      <c r="P178" s="146"/>
      <c r="Q178" s="146"/>
      <c r="R178" s="147"/>
      <c r="S178" s="147"/>
      <c r="T178" s="147"/>
      <c r="U178" s="148"/>
      <c r="V178" s="147"/>
      <c r="W178" s="147"/>
      <c r="X178" s="148"/>
      <c r="Y178" s="147"/>
      <c r="Z178" s="119"/>
      <c r="AA178" s="147"/>
      <c r="AB178" s="147"/>
    </row>
    <row r="179" spans="1:28" x14ac:dyDescent="0.25">
      <c r="A179" s="131" t="s">
        <v>345</v>
      </c>
      <c r="B179" s="132" t="s">
        <v>242</v>
      </c>
      <c r="C179" s="133" t="s">
        <v>37</v>
      </c>
      <c r="D179" s="129">
        <v>0</v>
      </c>
      <c r="E179" s="129">
        <v>0</v>
      </c>
      <c r="F179" s="129">
        <v>0</v>
      </c>
      <c r="G179" s="129">
        <v>0</v>
      </c>
      <c r="H179" s="129">
        <v>0</v>
      </c>
      <c r="I179" s="128" t="s">
        <v>38</v>
      </c>
      <c r="J179" s="128" t="s">
        <v>38</v>
      </c>
      <c r="K179" s="128" t="s">
        <v>38</v>
      </c>
      <c r="L179" s="128" t="s">
        <v>38</v>
      </c>
      <c r="M179" s="128" t="s">
        <v>38</v>
      </c>
      <c r="N179" s="128" t="s">
        <v>38</v>
      </c>
      <c r="O179" s="92">
        <f t="shared" si="17"/>
        <v>0</v>
      </c>
      <c r="Q179" s="122"/>
      <c r="R179" s="123"/>
      <c r="S179" s="123"/>
      <c r="T179" s="123"/>
      <c r="U179" s="124"/>
      <c r="V179" s="123"/>
      <c r="W179" s="123"/>
      <c r="X179" s="124"/>
      <c r="Y179" s="123"/>
      <c r="AA179" s="123"/>
      <c r="AB179" s="123"/>
    </row>
    <row r="180" spans="1:28" x14ac:dyDescent="0.25">
      <c r="A180" s="131" t="s">
        <v>346</v>
      </c>
      <c r="B180" s="132" t="s">
        <v>347</v>
      </c>
      <c r="C180" s="133" t="s">
        <v>37</v>
      </c>
      <c r="D180" s="129">
        <v>0</v>
      </c>
      <c r="E180" s="129">
        <v>0</v>
      </c>
      <c r="F180" s="129">
        <v>0</v>
      </c>
      <c r="G180" s="129">
        <v>0</v>
      </c>
      <c r="H180" s="129">
        <v>0</v>
      </c>
      <c r="I180" s="128" t="s">
        <v>38</v>
      </c>
      <c r="J180" s="128" t="s">
        <v>38</v>
      </c>
      <c r="K180" s="128" t="s">
        <v>38</v>
      </c>
      <c r="L180" s="128" t="s">
        <v>38</v>
      </c>
      <c r="M180" s="128" t="s">
        <v>38</v>
      </c>
      <c r="N180" s="128" t="s">
        <v>38</v>
      </c>
      <c r="O180" s="92">
        <f t="shared" si="17"/>
        <v>0</v>
      </c>
      <c r="Q180" s="122"/>
      <c r="R180" s="123"/>
      <c r="S180" s="123"/>
      <c r="T180" s="123"/>
      <c r="U180" s="124"/>
      <c r="V180" s="123"/>
      <c r="W180" s="123"/>
      <c r="X180" s="124"/>
      <c r="Y180" s="123"/>
      <c r="AA180" s="123"/>
      <c r="AB180" s="123"/>
    </row>
    <row r="181" spans="1:28" x14ac:dyDescent="0.25">
      <c r="A181" s="131" t="s">
        <v>348</v>
      </c>
      <c r="B181" s="132" t="s">
        <v>349</v>
      </c>
      <c r="C181" s="133" t="s">
        <v>37</v>
      </c>
      <c r="D181" s="129">
        <v>0</v>
      </c>
      <c r="E181" s="129">
        <v>0</v>
      </c>
      <c r="F181" s="129">
        <v>0</v>
      </c>
      <c r="G181" s="129">
        <v>0</v>
      </c>
      <c r="H181" s="129">
        <v>0</v>
      </c>
      <c r="I181" s="128" t="s">
        <v>38</v>
      </c>
      <c r="J181" s="128" t="s">
        <v>38</v>
      </c>
      <c r="K181" s="128" t="s">
        <v>38</v>
      </c>
      <c r="L181" s="128" t="s">
        <v>38</v>
      </c>
      <c r="M181" s="128" t="s">
        <v>38</v>
      </c>
      <c r="N181" s="128" t="s">
        <v>38</v>
      </c>
      <c r="O181" s="92">
        <f t="shared" si="17"/>
        <v>0</v>
      </c>
      <c r="Q181" s="122"/>
      <c r="R181" s="123"/>
      <c r="S181" s="123"/>
      <c r="T181" s="123"/>
      <c r="U181" s="124"/>
      <c r="V181" s="123"/>
      <c r="W181" s="123"/>
      <c r="X181" s="124"/>
      <c r="Y181" s="123"/>
      <c r="AA181" s="123"/>
      <c r="AB181" s="123"/>
    </row>
    <row r="182" spans="1:28" x14ac:dyDescent="0.25">
      <c r="A182" s="131" t="s">
        <v>350</v>
      </c>
      <c r="B182" s="132" t="s">
        <v>351</v>
      </c>
      <c r="C182" s="133" t="s">
        <v>37</v>
      </c>
      <c r="D182" s="129">
        <v>0</v>
      </c>
      <c r="E182" s="129">
        <v>0</v>
      </c>
      <c r="F182" s="129">
        <v>0</v>
      </c>
      <c r="G182" s="129">
        <v>0</v>
      </c>
      <c r="H182" s="129">
        <v>0</v>
      </c>
      <c r="I182" s="128" t="s">
        <v>38</v>
      </c>
      <c r="J182" s="128" t="s">
        <v>38</v>
      </c>
      <c r="K182" s="128" t="s">
        <v>38</v>
      </c>
      <c r="L182" s="128" t="s">
        <v>38</v>
      </c>
      <c r="M182" s="128" t="s">
        <v>38</v>
      </c>
      <c r="N182" s="128" t="s">
        <v>38</v>
      </c>
      <c r="O182" s="92">
        <f t="shared" si="17"/>
        <v>0</v>
      </c>
      <c r="Q182" s="122"/>
      <c r="R182" s="123"/>
      <c r="S182" s="123"/>
      <c r="T182" s="123"/>
      <c r="U182" s="124"/>
      <c r="V182" s="123"/>
      <c r="W182" s="123"/>
      <c r="X182" s="124"/>
      <c r="Y182" s="123"/>
      <c r="AA182" s="123"/>
      <c r="AB182" s="123"/>
    </row>
    <row r="183" spans="1:28" x14ac:dyDescent="0.25">
      <c r="A183" s="131" t="s">
        <v>352</v>
      </c>
      <c r="B183" s="132" t="s">
        <v>353</v>
      </c>
      <c r="C183" s="133" t="s">
        <v>37</v>
      </c>
      <c r="D183" s="129">
        <v>0</v>
      </c>
      <c r="E183" s="129">
        <v>0</v>
      </c>
      <c r="F183" s="129">
        <v>0</v>
      </c>
      <c r="G183" s="129">
        <v>0</v>
      </c>
      <c r="H183" s="129">
        <v>0</v>
      </c>
      <c r="I183" s="128" t="s">
        <v>38</v>
      </c>
      <c r="J183" s="128" t="s">
        <v>38</v>
      </c>
      <c r="K183" s="128" t="s">
        <v>38</v>
      </c>
      <c r="L183" s="128" t="s">
        <v>38</v>
      </c>
      <c r="M183" s="128" t="s">
        <v>38</v>
      </c>
      <c r="N183" s="128" t="s">
        <v>38</v>
      </c>
      <c r="O183" s="92">
        <f t="shared" si="17"/>
        <v>0</v>
      </c>
      <c r="Q183" s="122"/>
      <c r="R183" s="123"/>
      <c r="S183" s="123"/>
      <c r="T183" s="123"/>
      <c r="U183" s="124"/>
      <c r="V183" s="123"/>
      <c r="W183" s="123"/>
      <c r="X183" s="124"/>
      <c r="Y183" s="123"/>
      <c r="AA183" s="123"/>
      <c r="AB183" s="123"/>
    </row>
    <row r="184" spans="1:28" ht="31.5" x14ac:dyDescent="0.25">
      <c r="A184" s="131" t="s">
        <v>354</v>
      </c>
      <c r="B184" s="132" t="s">
        <v>355</v>
      </c>
      <c r="C184" s="133" t="s">
        <v>37</v>
      </c>
      <c r="D184" s="129">
        <v>0</v>
      </c>
      <c r="E184" s="129">
        <v>0</v>
      </c>
      <c r="F184" s="129">
        <v>0</v>
      </c>
      <c r="G184" s="129">
        <v>0</v>
      </c>
      <c r="H184" s="129">
        <v>0</v>
      </c>
      <c r="I184" s="128" t="s">
        <v>38</v>
      </c>
      <c r="J184" s="128" t="s">
        <v>38</v>
      </c>
      <c r="K184" s="128" t="s">
        <v>38</v>
      </c>
      <c r="L184" s="128" t="s">
        <v>38</v>
      </c>
      <c r="M184" s="128" t="s">
        <v>38</v>
      </c>
      <c r="N184" s="128" t="s">
        <v>38</v>
      </c>
      <c r="O184" s="92">
        <f t="shared" si="17"/>
        <v>0</v>
      </c>
      <c r="Q184" s="122"/>
      <c r="R184" s="123"/>
      <c r="S184" s="123"/>
      <c r="T184" s="123"/>
      <c r="U184" s="124"/>
      <c r="V184" s="123"/>
      <c r="W184" s="123"/>
      <c r="X184" s="124"/>
      <c r="Y184" s="123"/>
      <c r="AA184" s="123"/>
      <c r="AB184" s="123"/>
    </row>
    <row r="185" spans="1:28" ht="31.5" x14ac:dyDescent="0.25">
      <c r="A185" s="131" t="s">
        <v>356</v>
      </c>
      <c r="B185" s="132" t="s">
        <v>244</v>
      </c>
      <c r="C185" s="133" t="s">
        <v>37</v>
      </c>
      <c r="D185" s="129">
        <v>0</v>
      </c>
      <c r="E185" s="129">
        <v>0</v>
      </c>
      <c r="F185" s="129">
        <v>0</v>
      </c>
      <c r="G185" s="129">
        <v>0</v>
      </c>
      <c r="H185" s="129">
        <v>0</v>
      </c>
      <c r="I185" s="128" t="s">
        <v>38</v>
      </c>
      <c r="J185" s="128" t="s">
        <v>38</v>
      </c>
      <c r="K185" s="128" t="s">
        <v>38</v>
      </c>
      <c r="L185" s="128" t="s">
        <v>38</v>
      </c>
      <c r="M185" s="128" t="s">
        <v>38</v>
      </c>
      <c r="N185" s="128" t="s">
        <v>38</v>
      </c>
      <c r="O185" s="92">
        <f t="shared" si="17"/>
        <v>0</v>
      </c>
      <c r="Q185" s="122"/>
      <c r="R185" s="123"/>
      <c r="S185" s="123"/>
      <c r="T185" s="123"/>
      <c r="U185" s="124"/>
      <c r="V185" s="123"/>
      <c r="W185" s="123"/>
      <c r="X185" s="124"/>
      <c r="Y185" s="123"/>
      <c r="AA185" s="123"/>
      <c r="AB185" s="123"/>
    </row>
    <row r="186" spans="1:28" ht="31.5" x14ac:dyDescent="0.25">
      <c r="A186" s="131" t="s">
        <v>357</v>
      </c>
      <c r="B186" s="132" t="s">
        <v>358</v>
      </c>
      <c r="C186" s="133" t="s">
        <v>37</v>
      </c>
      <c r="D186" s="129">
        <v>0</v>
      </c>
      <c r="E186" s="129">
        <v>0</v>
      </c>
      <c r="F186" s="129">
        <v>0</v>
      </c>
      <c r="G186" s="129">
        <v>0</v>
      </c>
      <c r="H186" s="129">
        <v>0</v>
      </c>
      <c r="I186" s="128" t="s">
        <v>38</v>
      </c>
      <c r="J186" s="128" t="s">
        <v>38</v>
      </c>
      <c r="K186" s="128" t="s">
        <v>38</v>
      </c>
      <c r="L186" s="128" t="s">
        <v>38</v>
      </c>
      <c r="M186" s="128" t="s">
        <v>38</v>
      </c>
      <c r="N186" s="128" t="s">
        <v>38</v>
      </c>
      <c r="O186" s="92">
        <f t="shared" si="17"/>
        <v>0</v>
      </c>
      <c r="Q186" s="122"/>
      <c r="R186" s="123"/>
      <c r="S186" s="123"/>
      <c r="T186" s="123"/>
      <c r="U186" s="124"/>
      <c r="V186" s="123"/>
      <c r="W186" s="123"/>
      <c r="X186" s="124"/>
      <c r="Y186" s="123"/>
      <c r="AA186" s="123"/>
      <c r="AB186" s="123"/>
    </row>
    <row r="187" spans="1:28" ht="31.5" x14ac:dyDescent="0.25">
      <c r="A187" s="131" t="s">
        <v>359</v>
      </c>
      <c r="B187" s="132" t="s">
        <v>360</v>
      </c>
      <c r="C187" s="133" t="s">
        <v>37</v>
      </c>
      <c r="D187" s="129">
        <v>0</v>
      </c>
      <c r="E187" s="129">
        <v>0</v>
      </c>
      <c r="F187" s="129">
        <v>0</v>
      </c>
      <c r="G187" s="129">
        <v>0</v>
      </c>
      <c r="H187" s="129">
        <v>0</v>
      </c>
      <c r="I187" s="128" t="s">
        <v>38</v>
      </c>
      <c r="J187" s="128" t="s">
        <v>38</v>
      </c>
      <c r="K187" s="128" t="s">
        <v>38</v>
      </c>
      <c r="L187" s="128" t="s">
        <v>38</v>
      </c>
      <c r="M187" s="128" t="s">
        <v>38</v>
      </c>
      <c r="N187" s="128" t="s">
        <v>38</v>
      </c>
      <c r="O187" s="92">
        <f t="shared" si="17"/>
        <v>0</v>
      </c>
      <c r="Q187" s="122"/>
      <c r="R187" s="123"/>
      <c r="S187" s="123"/>
      <c r="T187" s="123"/>
      <c r="U187" s="124"/>
      <c r="V187" s="123"/>
      <c r="W187" s="123"/>
      <c r="X187" s="124"/>
      <c r="Y187" s="123"/>
      <c r="AA187" s="123"/>
      <c r="AB187" s="123"/>
    </row>
    <row r="188" spans="1:28" x14ac:dyDescent="0.25">
      <c r="A188" s="131" t="s">
        <v>361</v>
      </c>
      <c r="B188" s="132" t="s">
        <v>362</v>
      </c>
      <c r="C188" s="133" t="s">
        <v>37</v>
      </c>
      <c r="D188" s="140">
        <v>0</v>
      </c>
      <c r="E188" s="140">
        <v>0</v>
      </c>
      <c r="F188" s="140">
        <v>0</v>
      </c>
      <c r="G188" s="140">
        <v>0</v>
      </c>
      <c r="H188" s="140">
        <v>0</v>
      </c>
      <c r="I188" s="128" t="s">
        <v>38</v>
      </c>
      <c r="J188" s="128" t="s">
        <v>38</v>
      </c>
      <c r="K188" s="128" t="s">
        <v>38</v>
      </c>
      <c r="L188" s="128" t="s">
        <v>38</v>
      </c>
      <c r="M188" s="128" t="s">
        <v>38</v>
      </c>
      <c r="N188" s="128" t="s">
        <v>38</v>
      </c>
      <c r="O188" s="92">
        <f t="shared" si="17"/>
        <v>0</v>
      </c>
      <c r="Q188" s="122"/>
      <c r="R188" s="123"/>
      <c r="S188" s="123"/>
      <c r="T188" s="123"/>
      <c r="U188" s="124"/>
      <c r="V188" s="123"/>
      <c r="W188" s="123"/>
      <c r="X188" s="124"/>
      <c r="Y188" s="123"/>
      <c r="AA188" s="123"/>
      <c r="AB188" s="123"/>
    </row>
    <row r="189" spans="1:28" x14ac:dyDescent="0.25">
      <c r="A189" s="131" t="s">
        <v>363</v>
      </c>
      <c r="B189" s="132" t="s">
        <v>364</v>
      </c>
      <c r="C189" s="133" t="s">
        <v>37</v>
      </c>
      <c r="D189" s="129">
        <v>0</v>
      </c>
      <c r="E189" s="129">
        <v>0</v>
      </c>
      <c r="F189" s="129">
        <v>0</v>
      </c>
      <c r="G189" s="129">
        <v>0</v>
      </c>
      <c r="H189" s="129">
        <v>0</v>
      </c>
      <c r="I189" s="128" t="s">
        <v>38</v>
      </c>
      <c r="J189" s="128" t="s">
        <v>38</v>
      </c>
      <c r="K189" s="128" t="s">
        <v>38</v>
      </c>
      <c r="L189" s="128" t="s">
        <v>38</v>
      </c>
      <c r="M189" s="128" t="s">
        <v>38</v>
      </c>
      <c r="N189" s="128" t="s">
        <v>38</v>
      </c>
      <c r="O189" s="92">
        <f t="shared" si="17"/>
        <v>0</v>
      </c>
      <c r="Q189" s="122"/>
      <c r="R189" s="123"/>
      <c r="S189" s="123"/>
      <c r="T189" s="123"/>
      <c r="U189" s="124"/>
      <c r="V189" s="123"/>
      <c r="W189" s="123"/>
      <c r="X189" s="124"/>
      <c r="Y189" s="123"/>
      <c r="AA189" s="123"/>
      <c r="AB189" s="123"/>
    </row>
    <row r="190" spans="1:28" x14ac:dyDescent="0.25">
      <c r="A190" s="131" t="s">
        <v>365</v>
      </c>
      <c r="B190" s="132" t="s">
        <v>366</v>
      </c>
      <c r="C190" s="133" t="s">
        <v>37</v>
      </c>
      <c r="D190" s="129">
        <v>0</v>
      </c>
      <c r="E190" s="129">
        <v>0</v>
      </c>
      <c r="F190" s="129">
        <v>0</v>
      </c>
      <c r="G190" s="129">
        <v>0</v>
      </c>
      <c r="H190" s="129">
        <v>0</v>
      </c>
      <c r="I190" s="128" t="s">
        <v>38</v>
      </c>
      <c r="J190" s="128" t="s">
        <v>38</v>
      </c>
      <c r="K190" s="128" t="s">
        <v>38</v>
      </c>
      <c r="L190" s="128" t="s">
        <v>38</v>
      </c>
      <c r="M190" s="128" t="s">
        <v>38</v>
      </c>
      <c r="N190" s="128" t="s">
        <v>38</v>
      </c>
      <c r="O190" s="92">
        <f t="shared" si="17"/>
        <v>0</v>
      </c>
      <c r="Q190" s="122"/>
      <c r="R190" s="123"/>
      <c r="S190" s="123"/>
      <c r="T190" s="123"/>
      <c r="U190" s="124"/>
      <c r="V190" s="123"/>
      <c r="W190" s="123"/>
      <c r="X190" s="124"/>
      <c r="Y190" s="123"/>
      <c r="AA190" s="123"/>
      <c r="AB190" s="123"/>
    </row>
    <row r="191" spans="1:28" ht="31.5" x14ac:dyDescent="0.25">
      <c r="A191" s="131" t="s">
        <v>367</v>
      </c>
      <c r="B191" s="132" t="s">
        <v>368</v>
      </c>
      <c r="C191" s="133" t="s">
        <v>37</v>
      </c>
      <c r="D191" s="129">
        <v>0</v>
      </c>
      <c r="E191" s="129">
        <v>0</v>
      </c>
      <c r="F191" s="129">
        <v>0</v>
      </c>
      <c r="G191" s="129">
        <v>0</v>
      </c>
      <c r="H191" s="129">
        <v>0</v>
      </c>
      <c r="I191" s="128" t="s">
        <v>38</v>
      </c>
      <c r="J191" s="128" t="s">
        <v>38</v>
      </c>
      <c r="K191" s="128" t="s">
        <v>38</v>
      </c>
      <c r="L191" s="128" t="s">
        <v>38</v>
      </c>
      <c r="M191" s="128" t="s">
        <v>38</v>
      </c>
      <c r="N191" s="128" t="s">
        <v>38</v>
      </c>
      <c r="O191" s="92">
        <f t="shared" si="17"/>
        <v>0</v>
      </c>
      <c r="Q191" s="122"/>
      <c r="R191" s="123"/>
      <c r="S191" s="123"/>
      <c r="T191" s="123"/>
      <c r="U191" s="124"/>
      <c r="V191" s="123"/>
      <c r="W191" s="123"/>
      <c r="X191" s="124"/>
      <c r="Y191" s="123"/>
      <c r="AA191" s="123"/>
      <c r="AB191" s="123"/>
    </row>
    <row r="192" spans="1:28" x14ac:dyDescent="0.25">
      <c r="A192" s="131" t="s">
        <v>369</v>
      </c>
      <c r="B192" s="132" t="s">
        <v>370</v>
      </c>
      <c r="C192" s="133" t="s">
        <v>37</v>
      </c>
      <c r="D192" s="129">
        <v>0</v>
      </c>
      <c r="E192" s="129">
        <v>0</v>
      </c>
      <c r="F192" s="129">
        <v>0</v>
      </c>
      <c r="G192" s="129">
        <v>0</v>
      </c>
      <c r="H192" s="129">
        <v>0</v>
      </c>
      <c r="I192" s="128" t="s">
        <v>38</v>
      </c>
      <c r="J192" s="128" t="s">
        <v>38</v>
      </c>
      <c r="K192" s="128" t="s">
        <v>38</v>
      </c>
      <c r="L192" s="128" t="s">
        <v>38</v>
      </c>
      <c r="M192" s="128" t="s">
        <v>38</v>
      </c>
      <c r="N192" s="128" t="s">
        <v>38</v>
      </c>
      <c r="O192" s="92">
        <f t="shared" si="17"/>
        <v>0</v>
      </c>
      <c r="Q192" s="122"/>
      <c r="R192" s="123"/>
      <c r="S192" s="123"/>
      <c r="T192" s="123"/>
      <c r="U192" s="124"/>
      <c r="V192" s="123"/>
      <c r="W192" s="123"/>
      <c r="X192" s="124"/>
      <c r="Y192" s="123"/>
      <c r="AA192" s="123"/>
      <c r="AB192" s="123"/>
    </row>
    <row r="193" spans="1:33" x14ac:dyDescent="0.25">
      <c r="A193" s="131" t="s">
        <v>371</v>
      </c>
      <c r="B193" s="132" t="s">
        <v>372</v>
      </c>
      <c r="C193" s="133" t="s">
        <v>37</v>
      </c>
      <c r="D193" s="129">
        <v>0</v>
      </c>
      <c r="E193" s="129">
        <v>0</v>
      </c>
      <c r="F193" s="129">
        <v>0</v>
      </c>
      <c r="G193" s="129">
        <v>0</v>
      </c>
      <c r="H193" s="129">
        <v>0</v>
      </c>
      <c r="I193" s="128" t="s">
        <v>38</v>
      </c>
      <c r="J193" s="128" t="s">
        <v>38</v>
      </c>
      <c r="K193" s="128" t="s">
        <v>38</v>
      </c>
      <c r="L193" s="128" t="s">
        <v>38</v>
      </c>
      <c r="M193" s="128" t="s">
        <v>38</v>
      </c>
      <c r="N193" s="128" t="s">
        <v>38</v>
      </c>
      <c r="O193" s="92">
        <f t="shared" si="17"/>
        <v>0</v>
      </c>
      <c r="Q193" s="122"/>
      <c r="R193" s="123"/>
      <c r="S193" s="123"/>
      <c r="T193" s="123"/>
      <c r="U193" s="124"/>
      <c r="V193" s="123"/>
      <c r="W193" s="123"/>
      <c r="X193" s="124"/>
      <c r="Y193" s="123"/>
      <c r="AA193" s="123"/>
      <c r="AB193" s="123"/>
    </row>
    <row r="194" spans="1:33" ht="31.5" x14ac:dyDescent="0.25">
      <c r="A194" s="131" t="s">
        <v>373</v>
      </c>
      <c r="B194" s="132" t="s">
        <v>374</v>
      </c>
      <c r="C194" s="133" t="s">
        <v>37</v>
      </c>
      <c r="D194" s="129">
        <v>0</v>
      </c>
      <c r="E194" s="129">
        <v>0</v>
      </c>
      <c r="F194" s="129">
        <v>0</v>
      </c>
      <c r="G194" s="129">
        <v>0</v>
      </c>
      <c r="H194" s="129">
        <v>0</v>
      </c>
      <c r="I194" s="128" t="s">
        <v>38</v>
      </c>
      <c r="J194" s="128" t="s">
        <v>38</v>
      </c>
      <c r="K194" s="128" t="s">
        <v>38</v>
      </c>
      <c r="L194" s="128" t="s">
        <v>38</v>
      </c>
      <c r="M194" s="128" t="s">
        <v>38</v>
      </c>
      <c r="N194" s="128" t="s">
        <v>38</v>
      </c>
      <c r="O194" s="92">
        <f t="shared" si="17"/>
        <v>0</v>
      </c>
      <c r="Q194" s="122"/>
      <c r="R194" s="123"/>
      <c r="S194" s="123"/>
      <c r="T194" s="123"/>
      <c r="U194" s="124"/>
      <c r="V194" s="123"/>
      <c r="W194" s="123"/>
      <c r="X194" s="124"/>
      <c r="Y194" s="123"/>
      <c r="AA194" s="123"/>
      <c r="AB194" s="123"/>
    </row>
    <row r="195" spans="1:33" x14ac:dyDescent="0.25">
      <c r="A195" s="131" t="s">
        <v>375</v>
      </c>
      <c r="B195" s="132" t="s">
        <v>376</v>
      </c>
      <c r="C195" s="133" t="s">
        <v>37</v>
      </c>
      <c r="D195" s="129">
        <v>0</v>
      </c>
      <c r="E195" s="129">
        <v>0</v>
      </c>
      <c r="F195" s="129">
        <v>0</v>
      </c>
      <c r="G195" s="129">
        <v>0</v>
      </c>
      <c r="H195" s="129">
        <v>0</v>
      </c>
      <c r="I195" s="128" t="s">
        <v>38</v>
      </c>
      <c r="J195" s="128" t="s">
        <v>38</v>
      </c>
      <c r="K195" s="128" t="s">
        <v>38</v>
      </c>
      <c r="L195" s="128" t="s">
        <v>38</v>
      </c>
      <c r="M195" s="128" t="s">
        <v>38</v>
      </c>
      <c r="N195" s="128" t="s">
        <v>38</v>
      </c>
      <c r="O195" s="92">
        <f t="shared" si="17"/>
        <v>0</v>
      </c>
      <c r="Q195" s="122"/>
      <c r="R195" s="123"/>
      <c r="S195" s="123"/>
      <c r="T195" s="123"/>
      <c r="U195" s="124"/>
      <c r="V195" s="123"/>
      <c r="W195" s="123"/>
      <c r="X195" s="124"/>
      <c r="Y195" s="123"/>
      <c r="AA195" s="123"/>
      <c r="AB195" s="123"/>
    </row>
    <row r="196" spans="1:33" ht="31.5" x14ac:dyDescent="0.25">
      <c r="A196" s="131" t="s">
        <v>377</v>
      </c>
      <c r="B196" s="132" t="s">
        <v>75</v>
      </c>
      <c r="C196" s="133" t="s">
        <v>37</v>
      </c>
      <c r="D196" s="130">
        <v>0</v>
      </c>
      <c r="E196" s="130">
        <v>0</v>
      </c>
      <c r="F196" s="130">
        <v>0</v>
      </c>
      <c r="G196" s="130">
        <v>0</v>
      </c>
      <c r="H196" s="130">
        <v>0</v>
      </c>
      <c r="I196" s="128" t="s">
        <v>38</v>
      </c>
      <c r="J196" s="128" t="s">
        <v>38</v>
      </c>
      <c r="K196" s="128" t="s">
        <v>38</v>
      </c>
      <c r="L196" s="128" t="s">
        <v>38</v>
      </c>
      <c r="M196" s="128" t="s">
        <v>38</v>
      </c>
      <c r="N196" s="128" t="s">
        <v>38</v>
      </c>
      <c r="O196" s="92">
        <f t="shared" si="17"/>
        <v>0</v>
      </c>
      <c r="Q196" s="122"/>
      <c r="R196" s="123"/>
      <c r="S196" s="123"/>
      <c r="T196" s="123"/>
      <c r="U196" s="124"/>
      <c r="V196" s="123"/>
      <c r="W196" s="123"/>
      <c r="X196" s="124"/>
      <c r="Y196" s="123"/>
      <c r="AA196" s="123"/>
      <c r="AB196" s="123"/>
    </row>
    <row r="197" spans="1:33" x14ac:dyDescent="0.25">
      <c r="A197" s="131" t="s">
        <v>378</v>
      </c>
      <c r="B197" s="132" t="s">
        <v>258</v>
      </c>
      <c r="C197" s="133" t="s">
        <v>37</v>
      </c>
      <c r="D197" s="129">
        <v>0</v>
      </c>
      <c r="E197" s="129">
        <v>0</v>
      </c>
      <c r="F197" s="129">
        <v>0</v>
      </c>
      <c r="G197" s="129">
        <v>0</v>
      </c>
      <c r="H197" s="129">
        <v>0</v>
      </c>
      <c r="I197" s="128" t="s">
        <v>38</v>
      </c>
      <c r="J197" s="128" t="s">
        <v>38</v>
      </c>
      <c r="K197" s="128" t="s">
        <v>38</v>
      </c>
      <c r="L197" s="128" t="s">
        <v>38</v>
      </c>
      <c r="M197" s="128" t="s">
        <v>38</v>
      </c>
      <c r="N197" s="128" t="s">
        <v>38</v>
      </c>
      <c r="O197" s="92">
        <f t="shared" si="17"/>
        <v>0</v>
      </c>
      <c r="Q197" s="122"/>
      <c r="R197" s="123"/>
      <c r="S197" s="123"/>
      <c r="T197" s="123"/>
      <c r="U197" s="124"/>
      <c r="V197" s="123"/>
      <c r="W197" s="123"/>
      <c r="X197" s="124"/>
      <c r="Y197" s="123"/>
      <c r="AA197" s="123"/>
      <c r="AB197" s="123"/>
    </row>
    <row r="198" spans="1:33" x14ac:dyDescent="0.25">
      <c r="A198" s="131" t="s">
        <v>379</v>
      </c>
      <c r="B198" s="132" t="s">
        <v>477</v>
      </c>
      <c r="C198" s="133" t="s">
        <v>37</v>
      </c>
      <c r="D198" s="129">
        <v>0</v>
      </c>
      <c r="E198" s="129">
        <v>0</v>
      </c>
      <c r="F198" s="129">
        <v>0</v>
      </c>
      <c r="G198" s="129">
        <v>0</v>
      </c>
      <c r="H198" s="129">
        <v>0</v>
      </c>
      <c r="I198" s="121">
        <f>+SUM(I199:I200)</f>
        <v>0</v>
      </c>
      <c r="J198" s="121">
        <f t="shared" ref="J198:N198" si="18">+SUM(J199:J200)</f>
        <v>0</v>
      </c>
      <c r="K198" s="121">
        <f t="shared" si="18"/>
        <v>0</v>
      </c>
      <c r="L198" s="121">
        <f t="shared" si="18"/>
        <v>0</v>
      </c>
      <c r="M198" s="121">
        <f t="shared" si="18"/>
        <v>11.39</v>
      </c>
      <c r="N198" s="121">
        <f t="shared" si="18"/>
        <v>0</v>
      </c>
      <c r="O198" s="92">
        <f t="shared" si="17"/>
        <v>5.6950000000000003</v>
      </c>
      <c r="Q198" s="122"/>
      <c r="R198" s="123"/>
      <c r="S198" s="123"/>
      <c r="T198" s="123"/>
      <c r="U198" s="124"/>
      <c r="V198" s="123"/>
      <c r="W198" s="123"/>
      <c r="X198" s="124"/>
      <c r="Y198" s="123"/>
      <c r="AA198" s="123"/>
      <c r="AB198" s="123"/>
    </row>
    <row r="199" spans="1:33" ht="54" customHeight="1" x14ac:dyDescent="0.25">
      <c r="A199" s="29" t="s">
        <v>380</v>
      </c>
      <c r="B199" s="30" t="s">
        <v>381</v>
      </c>
      <c r="C199" s="149" t="s">
        <v>382</v>
      </c>
      <c r="D199" s="130">
        <v>0</v>
      </c>
      <c r="E199" s="130">
        <v>0</v>
      </c>
      <c r="F199" s="130">
        <v>0</v>
      </c>
      <c r="G199" s="130">
        <v>0</v>
      </c>
      <c r="H199" s="130">
        <v>0</v>
      </c>
      <c r="I199" s="130" t="s">
        <v>38</v>
      </c>
      <c r="J199" s="130" t="s">
        <v>38</v>
      </c>
      <c r="K199" s="130" t="s">
        <v>38</v>
      </c>
      <c r="L199" s="130" t="s">
        <v>38</v>
      </c>
      <c r="M199" s="200">
        <v>4</v>
      </c>
      <c r="N199" s="128" t="s">
        <v>38</v>
      </c>
      <c r="O199" s="92">
        <f t="shared" si="17"/>
        <v>2</v>
      </c>
    </row>
    <row r="200" spans="1:33" s="97" customFormat="1" x14ac:dyDescent="0.25">
      <c r="A200" s="29" t="s">
        <v>383</v>
      </c>
      <c r="B200" s="30" t="s">
        <v>384</v>
      </c>
      <c r="C200" s="149" t="s">
        <v>385</v>
      </c>
      <c r="D200" s="130">
        <v>0</v>
      </c>
      <c r="E200" s="130">
        <v>0</v>
      </c>
      <c r="F200" s="130">
        <v>0</v>
      </c>
      <c r="G200" s="130">
        <v>0</v>
      </c>
      <c r="H200" s="130">
        <v>0</v>
      </c>
      <c r="I200" s="130" t="s">
        <v>38</v>
      </c>
      <c r="J200" s="130" t="s">
        <v>38</v>
      </c>
      <c r="K200" s="130" t="s">
        <v>38</v>
      </c>
      <c r="L200" s="130" t="s">
        <v>38</v>
      </c>
      <c r="M200" s="200">
        <v>7.39</v>
      </c>
      <c r="N200" s="128" t="s">
        <v>38</v>
      </c>
      <c r="O200" s="92">
        <f t="shared" si="17"/>
        <v>3.6949999999999998</v>
      </c>
      <c r="Q200" s="98"/>
      <c r="R200" s="99"/>
      <c r="S200" s="99"/>
      <c r="T200" s="99"/>
      <c r="U200" s="99"/>
      <c r="V200" s="99"/>
      <c r="W200" s="99"/>
      <c r="X200" s="99"/>
      <c r="Y200" s="99"/>
      <c r="Z200" s="99"/>
      <c r="AA200" s="99"/>
      <c r="AB200" s="99"/>
      <c r="AC200" s="92"/>
      <c r="AD200" s="92"/>
      <c r="AE200" s="92"/>
      <c r="AF200" s="92"/>
      <c r="AG200" s="92"/>
    </row>
    <row r="201" spans="1:33" s="97" customFormat="1" x14ac:dyDescent="0.25">
      <c r="A201" s="92"/>
      <c r="B201" s="92"/>
      <c r="C201" s="93"/>
      <c r="D201" s="92"/>
      <c r="E201" s="92"/>
      <c r="F201" s="92"/>
      <c r="G201" s="92"/>
      <c r="H201" s="92"/>
      <c r="I201" s="96"/>
      <c r="J201" s="96"/>
      <c r="K201" s="96"/>
      <c r="L201" s="96"/>
      <c r="M201" s="96"/>
      <c r="N201" s="96"/>
      <c r="O201" s="92"/>
      <c r="Q201" s="98"/>
      <c r="R201" s="99"/>
      <c r="S201" s="99"/>
      <c r="T201" s="99"/>
      <c r="U201" s="99"/>
      <c r="V201" s="99"/>
      <c r="W201" s="99"/>
      <c r="X201" s="99"/>
      <c r="Y201" s="99"/>
      <c r="Z201" s="99"/>
      <c r="AA201" s="99"/>
      <c r="AB201" s="99"/>
      <c r="AC201" s="92"/>
      <c r="AD201" s="92"/>
      <c r="AE201" s="92"/>
      <c r="AF201" s="92"/>
      <c r="AG201" s="92"/>
    </row>
    <row r="202" spans="1:33" s="97" customFormat="1" x14ac:dyDescent="0.25">
      <c r="A202" s="92"/>
      <c r="B202" s="92"/>
      <c r="C202" s="93"/>
      <c r="D202" s="92"/>
      <c r="E202" s="92"/>
      <c r="F202" s="92"/>
      <c r="G202" s="92"/>
      <c r="H202" s="92"/>
      <c r="I202" s="96"/>
      <c r="J202" s="96"/>
      <c r="K202" s="96"/>
      <c r="L202" s="96"/>
      <c r="M202" s="96"/>
      <c r="N202" s="96"/>
      <c r="O202" s="92"/>
      <c r="Q202" s="98"/>
      <c r="R202" s="99"/>
      <c r="S202" s="99"/>
      <c r="T202" s="99"/>
      <c r="U202" s="99"/>
      <c r="V202" s="99"/>
      <c r="W202" s="99"/>
      <c r="X202" s="99"/>
      <c r="Y202" s="99"/>
      <c r="Z202" s="99"/>
      <c r="AA202" s="99"/>
      <c r="AB202" s="99"/>
      <c r="AC202" s="92"/>
      <c r="AD202" s="92"/>
      <c r="AE202" s="92"/>
      <c r="AF202" s="92"/>
      <c r="AG202" s="92"/>
    </row>
    <row r="203" spans="1:33" s="97" customFormat="1" x14ac:dyDescent="0.25">
      <c r="A203" s="92"/>
      <c r="B203" s="92"/>
      <c r="C203" s="93"/>
      <c r="D203" s="92"/>
      <c r="E203" s="92"/>
      <c r="F203" s="92"/>
      <c r="G203" s="92"/>
      <c r="H203" s="92"/>
      <c r="I203" s="96"/>
      <c r="J203" s="96"/>
      <c r="K203" s="96"/>
      <c r="L203" s="96"/>
      <c r="M203" s="96"/>
      <c r="N203" s="96"/>
      <c r="O203" s="92"/>
      <c r="Q203" s="98"/>
      <c r="R203" s="99"/>
      <c r="S203" s="99"/>
      <c r="T203" s="99"/>
      <c r="U203" s="99"/>
      <c r="V203" s="99"/>
      <c r="W203" s="99"/>
      <c r="X203" s="99"/>
      <c r="Y203" s="99"/>
      <c r="Z203" s="99"/>
      <c r="AA203" s="99"/>
      <c r="AB203" s="99"/>
      <c r="AC203" s="92"/>
      <c r="AD203" s="92"/>
      <c r="AE203" s="92"/>
      <c r="AF203" s="92"/>
      <c r="AG203" s="92"/>
    </row>
    <row r="204" spans="1:33" s="97" customFormat="1" x14ac:dyDescent="0.25">
      <c r="A204" s="92"/>
      <c r="B204" s="92"/>
      <c r="C204" s="93"/>
      <c r="D204" s="92"/>
      <c r="E204" s="92"/>
      <c r="F204" s="92"/>
      <c r="G204" s="92"/>
      <c r="H204" s="92"/>
      <c r="I204" s="96"/>
      <c r="J204" s="96"/>
      <c r="K204" s="96"/>
      <c r="L204" s="96"/>
      <c r="M204" s="96"/>
      <c r="N204" s="96"/>
      <c r="O204" s="92"/>
      <c r="Q204" s="98"/>
      <c r="R204" s="99"/>
      <c r="S204" s="99"/>
      <c r="T204" s="99"/>
      <c r="U204" s="99"/>
      <c r="V204" s="99"/>
      <c r="W204" s="99"/>
      <c r="X204" s="99"/>
      <c r="Y204" s="99"/>
      <c r="Z204" s="99"/>
      <c r="AA204" s="99"/>
      <c r="AB204" s="99"/>
      <c r="AC204" s="92"/>
      <c r="AD204" s="92"/>
      <c r="AE204" s="92"/>
      <c r="AF204" s="92"/>
      <c r="AG204" s="92"/>
    </row>
    <row r="205" spans="1:33" s="97" customFormat="1" x14ac:dyDescent="0.25">
      <c r="A205" s="92"/>
      <c r="B205" s="92"/>
      <c r="C205" s="93"/>
      <c r="D205" s="92"/>
      <c r="E205" s="92"/>
      <c r="F205" s="92"/>
      <c r="G205" s="92"/>
      <c r="H205" s="92"/>
      <c r="I205" s="96"/>
      <c r="J205" s="96"/>
      <c r="K205" s="96"/>
      <c r="L205" s="96"/>
      <c r="M205" s="96"/>
      <c r="N205" s="96"/>
      <c r="O205" s="92"/>
      <c r="Q205" s="98"/>
      <c r="R205" s="99"/>
      <c r="S205" s="99"/>
      <c r="T205" s="99"/>
      <c r="U205" s="99"/>
      <c r="V205" s="99"/>
      <c r="W205" s="99"/>
      <c r="X205" s="99"/>
      <c r="Y205" s="99"/>
      <c r="Z205" s="99"/>
      <c r="AA205" s="99"/>
      <c r="AB205" s="99"/>
      <c r="AC205" s="92"/>
      <c r="AD205" s="92"/>
      <c r="AE205" s="92"/>
      <c r="AF205" s="92"/>
      <c r="AG205" s="92"/>
    </row>
    <row r="206" spans="1:33" s="97" customFormat="1" x14ac:dyDescent="0.25">
      <c r="A206" s="92"/>
      <c r="B206" s="92"/>
      <c r="C206" s="93"/>
      <c r="D206" s="92"/>
      <c r="E206" s="92"/>
      <c r="F206" s="92"/>
      <c r="G206" s="92"/>
      <c r="H206" s="92"/>
      <c r="I206" s="96"/>
      <c r="J206" s="96"/>
      <c r="K206" s="96"/>
      <c r="L206" s="96"/>
      <c r="M206" s="96"/>
      <c r="N206" s="96"/>
      <c r="O206" s="92"/>
      <c r="Q206" s="98"/>
      <c r="R206" s="99"/>
      <c r="S206" s="99"/>
      <c r="T206" s="99"/>
      <c r="U206" s="99"/>
      <c r="V206" s="99"/>
      <c r="W206" s="99"/>
      <c r="X206" s="99"/>
      <c r="Y206" s="99"/>
      <c r="Z206" s="99"/>
      <c r="AA206" s="99"/>
      <c r="AB206" s="99"/>
      <c r="AC206" s="92"/>
      <c r="AD206" s="92"/>
      <c r="AE206" s="92"/>
      <c r="AF206" s="92"/>
      <c r="AG206" s="92"/>
    </row>
    <row r="207" spans="1:33" s="97" customFormat="1" x14ac:dyDescent="0.25">
      <c r="A207" s="92"/>
      <c r="B207" s="92"/>
      <c r="C207" s="93"/>
      <c r="D207" s="92"/>
      <c r="E207" s="92"/>
      <c r="F207" s="92"/>
      <c r="G207" s="92"/>
      <c r="H207" s="92"/>
      <c r="I207" s="96"/>
      <c r="J207" s="96"/>
      <c r="K207" s="96"/>
      <c r="L207" s="96"/>
      <c r="M207" s="96"/>
      <c r="N207" s="96"/>
      <c r="O207" s="92"/>
      <c r="Q207" s="98"/>
      <c r="R207" s="99"/>
      <c r="S207" s="99"/>
      <c r="T207" s="99"/>
      <c r="U207" s="99"/>
      <c r="V207" s="99"/>
      <c r="W207" s="99"/>
      <c r="X207" s="99"/>
      <c r="Y207" s="99"/>
      <c r="Z207" s="99"/>
      <c r="AA207" s="99"/>
      <c r="AB207" s="99"/>
      <c r="AC207" s="92"/>
      <c r="AD207" s="92"/>
      <c r="AE207" s="92"/>
      <c r="AF207" s="92"/>
      <c r="AG207" s="92"/>
    </row>
    <row r="208" spans="1:33" s="97" customFormat="1" x14ac:dyDescent="0.25">
      <c r="A208" s="92"/>
      <c r="B208" s="92"/>
      <c r="C208" s="93"/>
      <c r="D208" s="92"/>
      <c r="E208" s="92"/>
      <c r="F208" s="92"/>
      <c r="G208" s="92"/>
      <c r="H208" s="92"/>
      <c r="I208" s="96"/>
      <c r="J208" s="96"/>
      <c r="K208" s="96"/>
      <c r="L208" s="96"/>
      <c r="M208" s="96"/>
      <c r="N208" s="96"/>
      <c r="O208" s="92"/>
      <c r="Q208" s="98"/>
      <c r="R208" s="99"/>
      <c r="S208" s="99"/>
      <c r="T208" s="99"/>
      <c r="U208" s="99"/>
      <c r="V208" s="99"/>
      <c r="W208" s="99"/>
      <c r="X208" s="99"/>
      <c r="Y208" s="99"/>
      <c r="Z208" s="99"/>
      <c r="AA208" s="99"/>
      <c r="AB208" s="99"/>
      <c r="AC208" s="92"/>
      <c r="AD208" s="92"/>
      <c r="AE208" s="92"/>
      <c r="AF208" s="92"/>
      <c r="AG208" s="92"/>
    </row>
    <row r="209" spans="1:33" s="97" customFormat="1" x14ac:dyDescent="0.25">
      <c r="A209" s="92"/>
      <c r="B209" s="92"/>
      <c r="C209" s="93"/>
      <c r="D209" s="92"/>
      <c r="E209" s="92"/>
      <c r="F209" s="92"/>
      <c r="G209" s="92"/>
      <c r="H209" s="92"/>
      <c r="I209" s="96"/>
      <c r="J209" s="96"/>
      <c r="K209" s="96"/>
      <c r="L209" s="96"/>
      <c r="M209" s="96"/>
      <c r="N209" s="96"/>
      <c r="O209" s="92"/>
      <c r="Q209" s="98"/>
      <c r="R209" s="99"/>
      <c r="S209" s="99"/>
      <c r="T209" s="99"/>
      <c r="U209" s="99"/>
      <c r="V209" s="99"/>
      <c r="W209" s="99"/>
      <c r="X209" s="99"/>
      <c r="Y209" s="99"/>
      <c r="Z209" s="99"/>
      <c r="AA209" s="99"/>
      <c r="AB209" s="99"/>
      <c r="AC209" s="92"/>
      <c r="AD209" s="92"/>
      <c r="AE209" s="92"/>
      <c r="AF209" s="92"/>
      <c r="AG209" s="92"/>
    </row>
    <row r="210" spans="1:33" ht="18.75" customHeight="1" x14ac:dyDescent="0.25"/>
    <row r="211" spans="1:33" ht="18.75" customHeight="1" x14ac:dyDescent="0.25"/>
    <row r="212" spans="1:33" ht="18.75" customHeight="1" x14ac:dyDescent="0.25"/>
    <row r="213" spans="1:33" ht="18.75" customHeight="1" x14ac:dyDescent="0.25"/>
    <row r="214" spans="1:33" ht="18.75" customHeight="1" x14ac:dyDescent="0.25"/>
    <row r="215" spans="1:33" ht="18.75" customHeight="1" x14ac:dyDescent="0.25"/>
    <row r="216" spans="1:33" ht="18.75" customHeight="1" x14ac:dyDescent="0.25"/>
    <row r="217" spans="1:33" ht="18.75" customHeight="1" x14ac:dyDescent="0.25"/>
    <row r="218" spans="1:33" ht="18.75" customHeight="1" x14ac:dyDescent="0.25"/>
    <row r="219" spans="1:33" ht="18.75" customHeight="1" x14ac:dyDescent="0.25"/>
    <row r="220" spans="1:33" ht="18.75" customHeight="1" x14ac:dyDescent="0.25"/>
    <row r="221" spans="1:33" ht="18.75" customHeight="1" x14ac:dyDescent="0.25"/>
    <row r="222" spans="1:33" ht="18.75" customHeight="1" x14ac:dyDescent="0.25"/>
    <row r="223" spans="1:33" ht="18.75" customHeight="1" x14ac:dyDescent="0.25"/>
    <row r="224" spans="1:33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</sheetData>
  <mergeCells count="12">
    <mergeCell ref="A4:N4"/>
    <mergeCell ref="A7:N7"/>
    <mergeCell ref="A8:N8"/>
    <mergeCell ref="A10:N10"/>
    <mergeCell ref="A11:A14"/>
    <mergeCell ref="B11:B14"/>
    <mergeCell ref="C11:C14"/>
    <mergeCell ref="D11:N11"/>
    <mergeCell ref="D12:F12"/>
    <mergeCell ref="G12:H12"/>
    <mergeCell ref="I12:K12"/>
    <mergeCell ref="L12:M12"/>
  </mergeCells>
  <conditionalFormatting sqref="B71">
    <cfRule type="duplicateValues" dxfId="58" priority="21" stopIfTrue="1"/>
  </conditionalFormatting>
  <conditionalFormatting sqref="B68">
    <cfRule type="duplicateValues" dxfId="57" priority="20" stopIfTrue="1"/>
  </conditionalFormatting>
  <conditionalFormatting sqref="B72:B96 B65:B67 B69:B70">
    <cfRule type="duplicateValues" dxfId="56" priority="22" stopIfTrue="1"/>
  </conditionalFormatting>
  <conditionalFormatting sqref="B62:B64">
    <cfRule type="duplicateValues" dxfId="55" priority="19" stopIfTrue="1"/>
  </conditionalFormatting>
  <conditionalFormatting sqref="B124:B125 B137">
    <cfRule type="duplicateValues" dxfId="54" priority="10" stopIfTrue="1"/>
  </conditionalFormatting>
  <conditionalFormatting sqref="B126:B127">
    <cfRule type="duplicateValues" dxfId="53" priority="9" stopIfTrue="1"/>
  </conditionalFormatting>
  <conditionalFormatting sqref="B121">
    <cfRule type="duplicateValues" dxfId="52" priority="8" stopIfTrue="1"/>
  </conditionalFormatting>
  <conditionalFormatting sqref="B119:B120">
    <cfRule type="duplicateValues" dxfId="51" priority="7" stopIfTrue="1"/>
  </conditionalFormatting>
  <conditionalFormatting sqref="B120">
    <cfRule type="duplicateValues" dxfId="50" priority="6" stopIfTrue="1"/>
  </conditionalFormatting>
  <conditionalFormatting sqref="B121">
    <cfRule type="duplicateValues" dxfId="49" priority="5" stopIfTrue="1"/>
  </conditionalFormatting>
  <conditionalFormatting sqref="C120">
    <cfRule type="duplicateValues" dxfId="48" priority="4" stopIfTrue="1"/>
  </conditionalFormatting>
  <conditionalFormatting sqref="B123">
    <cfRule type="duplicateValues" dxfId="47" priority="3" stopIfTrue="1"/>
  </conditionalFormatting>
  <conditionalFormatting sqref="B128:B136">
    <cfRule type="duplicateValues" dxfId="46" priority="2" stopIfTrue="1"/>
  </conditionalFormatting>
  <conditionalFormatting sqref="B138:B143">
    <cfRule type="duplicateValues" dxfId="45" priority="1" stopIfTrue="1"/>
  </conditionalFormatting>
  <pageMargins left="0.70866141732283472" right="0.70866141732283472" top="0.74803149606299213" bottom="0.74803149606299213" header="0.31496062992125984" footer="0.31496062992125984"/>
  <pageSetup paperSize="9" scale="19" fitToHeight="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X212"/>
  <sheetViews>
    <sheetView view="pageBreakPreview" topLeftCell="A171" zoomScale="40" zoomScaleNormal="40" zoomScaleSheetLayoutView="40" workbookViewId="0">
      <selection activeCell="S20" sqref="S20"/>
    </sheetView>
  </sheetViews>
  <sheetFormatPr defaultRowHeight="15.75" outlineLevelRow="1" x14ac:dyDescent="0.25"/>
  <cols>
    <col min="1" max="1" width="9" style="1"/>
    <col min="2" max="2" width="7.375" style="1" customWidth="1"/>
    <col min="3" max="3" width="10.625" style="1" customWidth="1"/>
    <col min="4" max="4" width="74.625" style="1" customWidth="1"/>
    <col min="5" max="5" width="9.375" style="1" customWidth="1"/>
    <col min="6" max="6" width="5.5" style="1" customWidth="1"/>
    <col min="7" max="7" width="8.5" style="1" customWidth="1"/>
    <col min="8" max="8" width="10.75" style="1" customWidth="1"/>
    <col min="9" max="9" width="7.625" style="1" customWidth="1"/>
    <col min="10" max="10" width="7.5" style="1" customWidth="1"/>
    <col min="11" max="11" width="7.625" style="1" customWidth="1"/>
    <col min="12" max="12" width="8.125" style="1" customWidth="1"/>
    <col min="13" max="13" width="11.375" style="1" customWidth="1"/>
    <col min="14" max="14" width="10.375" style="1" customWidth="1"/>
    <col min="15" max="15" width="9.875" style="1" customWidth="1"/>
    <col min="16" max="16" width="17.125" style="1" customWidth="1"/>
    <col min="17" max="17" width="8.75" style="1" customWidth="1"/>
    <col min="18" max="18" width="8.625" style="1" customWidth="1"/>
    <col min="19" max="19" width="9.375" style="1" customWidth="1"/>
    <col min="20" max="20" width="5.875" style="1" customWidth="1"/>
    <col min="21" max="21" width="8" style="1" customWidth="1"/>
    <col min="22" max="22" width="10.875" style="1" customWidth="1"/>
    <col min="23" max="23" width="9" style="1" customWidth="1"/>
    <col min="24" max="24" width="11.625" style="1" customWidth="1"/>
    <col min="25" max="26" width="7" style="1" customWidth="1"/>
    <col min="27" max="27" width="9.375" style="1" customWidth="1"/>
    <col min="28" max="28" width="7" style="1" customWidth="1"/>
    <col min="29" max="29" width="10.375" style="1" customWidth="1"/>
    <col min="30" max="30" width="6.5" style="1" customWidth="1"/>
    <col min="31" max="31" width="8.875" style="1" customWidth="1"/>
    <col min="32" max="32" width="10.75" style="1" customWidth="1"/>
    <col min="33" max="33" width="6" style="1" customWidth="1"/>
    <col min="34" max="34" width="9" style="1" customWidth="1"/>
    <col min="35" max="35" width="6.125" style="1" customWidth="1"/>
    <col min="36" max="36" width="8.875" style="1" customWidth="1"/>
    <col min="37" max="37" width="10.375" style="1" customWidth="1"/>
    <col min="38" max="38" width="7.875" style="1" customWidth="1"/>
    <col min="39" max="39" width="9" style="1" customWidth="1"/>
    <col min="40" max="40" width="6.125" style="1" customWidth="1"/>
    <col min="41" max="41" width="8.875" style="1" customWidth="1"/>
    <col min="42" max="42" width="10.375" style="1" customWidth="1"/>
    <col min="43" max="43" width="7.875" style="1" customWidth="1"/>
    <col min="44" max="44" width="9" style="1" customWidth="1"/>
    <col min="45" max="45" width="5.875" style="1" customWidth="1"/>
    <col min="46" max="46" width="8.125" style="1" customWidth="1"/>
    <col min="47" max="47" width="9.75" style="1" customWidth="1"/>
    <col min="48" max="48" width="7.125" style="1" customWidth="1"/>
    <col min="49" max="49" width="19.375" style="1" customWidth="1"/>
    <col min="50" max="16384" width="9" style="1"/>
  </cols>
  <sheetData>
    <row r="1" spans="3:50" ht="18.75" outlineLevel="1" x14ac:dyDescent="0.25">
      <c r="X1" s="2"/>
      <c r="Y1" s="2"/>
      <c r="Z1" s="2"/>
      <c r="AA1" s="2"/>
      <c r="AB1" s="2"/>
      <c r="AW1" s="35" t="s">
        <v>482</v>
      </c>
    </row>
    <row r="2" spans="3:50" ht="18.75" outlineLevel="1" x14ac:dyDescent="0.3">
      <c r="X2" s="3"/>
      <c r="Y2" s="3"/>
      <c r="Z2" s="3"/>
      <c r="AA2" s="3"/>
      <c r="AB2" s="3"/>
      <c r="AW2" s="36" t="s">
        <v>803</v>
      </c>
    </row>
    <row r="3" spans="3:50" ht="18.75" outlineLevel="1" x14ac:dyDescent="0.3">
      <c r="C3" s="347" t="s">
        <v>804</v>
      </c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"/>
      <c r="Y3" s="3"/>
      <c r="Z3" s="3"/>
      <c r="AA3" s="3"/>
      <c r="AB3" s="3"/>
    </row>
    <row r="4" spans="3:50" ht="18.75" outlineLevel="1" x14ac:dyDescent="0.25">
      <c r="C4" s="347" t="s">
        <v>0</v>
      </c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4"/>
      <c r="Y4" s="4"/>
      <c r="Z4" s="4"/>
      <c r="AA4" s="4"/>
      <c r="AB4" s="4"/>
    </row>
    <row r="5" spans="3:50" ht="18.75" outlineLevel="1" x14ac:dyDescent="0.3"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</row>
    <row r="6" spans="3:50" ht="18.75" outlineLevel="1" x14ac:dyDescent="0.25">
      <c r="C6" s="349" t="s">
        <v>1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6"/>
      <c r="Y6" s="6"/>
      <c r="Z6" s="6"/>
      <c r="AA6" s="6"/>
      <c r="AB6" s="6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spans="3:50" ht="18.75" customHeight="1" outlineLevel="1" x14ac:dyDescent="0.25">
      <c r="C7" s="350" t="s">
        <v>2</v>
      </c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8"/>
      <c r="Y7" s="8"/>
      <c r="Z7" s="8"/>
      <c r="AA7" s="8"/>
      <c r="AB7" s="8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</row>
    <row r="8" spans="3:50" outlineLevel="1" x14ac:dyDescent="0.25"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10"/>
      <c r="Y8" s="10"/>
      <c r="Z8" s="10"/>
      <c r="AA8" s="10"/>
      <c r="AB8" s="10"/>
    </row>
    <row r="9" spans="3:50" outlineLevel="1" x14ac:dyDescent="0.25">
      <c r="AV9" s="11"/>
    </row>
    <row r="10" spans="3:50" ht="63.75" customHeight="1" x14ac:dyDescent="0.25">
      <c r="C10" s="352" t="s">
        <v>3</v>
      </c>
      <c r="D10" s="352" t="s">
        <v>4</v>
      </c>
      <c r="E10" s="352" t="s">
        <v>5</v>
      </c>
      <c r="F10" s="353" t="s">
        <v>6</v>
      </c>
      <c r="G10" s="353" t="s">
        <v>7</v>
      </c>
      <c r="H10" s="352" t="s">
        <v>8</v>
      </c>
      <c r="I10" s="352" t="s">
        <v>9</v>
      </c>
      <c r="J10" s="352"/>
      <c r="K10" s="352"/>
      <c r="L10" s="360" t="s">
        <v>10</v>
      </c>
      <c r="M10" s="357" t="s">
        <v>11</v>
      </c>
      <c r="N10" s="352" t="s">
        <v>12</v>
      </c>
      <c r="O10" s="352"/>
      <c r="P10" s="352" t="s">
        <v>13</v>
      </c>
      <c r="Q10" s="363" t="s">
        <v>14</v>
      </c>
      <c r="R10" s="364"/>
      <c r="S10" s="352" t="s">
        <v>15</v>
      </c>
      <c r="T10" s="352"/>
      <c r="U10" s="352"/>
      <c r="V10" s="352"/>
      <c r="W10" s="352"/>
      <c r="X10" s="354" t="s">
        <v>16</v>
      </c>
      <c r="Y10" s="355"/>
      <c r="Z10" s="355"/>
      <c r="AA10" s="355"/>
      <c r="AB10" s="355"/>
      <c r="AC10" s="355"/>
      <c r="AD10" s="355"/>
      <c r="AE10" s="355"/>
      <c r="AF10" s="355"/>
      <c r="AG10" s="355"/>
      <c r="AH10" s="355"/>
      <c r="AI10" s="355"/>
      <c r="AJ10" s="355"/>
      <c r="AK10" s="355"/>
      <c r="AL10" s="355"/>
      <c r="AM10" s="355"/>
      <c r="AN10" s="355"/>
      <c r="AO10" s="355"/>
      <c r="AP10" s="355"/>
      <c r="AQ10" s="355"/>
      <c r="AR10" s="355"/>
      <c r="AS10" s="355"/>
      <c r="AT10" s="355"/>
      <c r="AU10" s="355"/>
      <c r="AV10" s="356"/>
      <c r="AW10" s="357" t="s">
        <v>17</v>
      </c>
      <c r="AX10" s="211"/>
    </row>
    <row r="11" spans="3:50" ht="85.5" customHeight="1" x14ac:dyDescent="0.25">
      <c r="C11" s="352"/>
      <c r="D11" s="352"/>
      <c r="E11" s="352"/>
      <c r="F11" s="353"/>
      <c r="G11" s="353"/>
      <c r="H11" s="352"/>
      <c r="I11" s="354" t="s">
        <v>18</v>
      </c>
      <c r="J11" s="355"/>
      <c r="K11" s="356"/>
      <c r="L11" s="361"/>
      <c r="M11" s="358"/>
      <c r="N11" s="352" t="s">
        <v>18</v>
      </c>
      <c r="O11" s="352"/>
      <c r="P11" s="352"/>
      <c r="Q11" s="365"/>
      <c r="R11" s="366"/>
      <c r="S11" s="354" t="s">
        <v>765</v>
      </c>
      <c r="T11" s="355"/>
      <c r="U11" s="355"/>
      <c r="V11" s="355"/>
      <c r="W11" s="356"/>
      <c r="X11" s="354" t="s">
        <v>635</v>
      </c>
      <c r="Y11" s="355"/>
      <c r="Z11" s="355"/>
      <c r="AA11" s="355"/>
      <c r="AB11" s="356"/>
      <c r="AC11" s="354" t="s">
        <v>636</v>
      </c>
      <c r="AD11" s="355"/>
      <c r="AE11" s="355"/>
      <c r="AF11" s="355"/>
      <c r="AG11" s="356"/>
      <c r="AH11" s="354" t="s">
        <v>637</v>
      </c>
      <c r="AI11" s="355"/>
      <c r="AJ11" s="355"/>
      <c r="AK11" s="355"/>
      <c r="AL11" s="356"/>
      <c r="AM11" s="354" t="s">
        <v>638</v>
      </c>
      <c r="AN11" s="355"/>
      <c r="AO11" s="355"/>
      <c r="AP11" s="355"/>
      <c r="AQ11" s="356"/>
      <c r="AR11" s="354" t="s">
        <v>21</v>
      </c>
      <c r="AS11" s="355"/>
      <c r="AT11" s="355"/>
      <c r="AU11" s="355"/>
      <c r="AV11" s="356"/>
      <c r="AW11" s="358"/>
      <c r="AX11" s="211"/>
    </row>
    <row r="12" spans="3:50" ht="207" customHeight="1" x14ac:dyDescent="0.25">
      <c r="C12" s="352"/>
      <c r="D12" s="352"/>
      <c r="E12" s="352"/>
      <c r="F12" s="353"/>
      <c r="G12" s="353"/>
      <c r="H12" s="212" t="s">
        <v>22</v>
      </c>
      <c r="I12" s="213" t="s">
        <v>23</v>
      </c>
      <c r="J12" s="213" t="s">
        <v>24</v>
      </c>
      <c r="K12" s="213" t="s">
        <v>25</v>
      </c>
      <c r="L12" s="362"/>
      <c r="M12" s="359"/>
      <c r="N12" s="213" t="s">
        <v>26</v>
      </c>
      <c r="O12" s="213" t="s">
        <v>27</v>
      </c>
      <c r="P12" s="214" t="s">
        <v>18</v>
      </c>
      <c r="Q12" s="213" t="s">
        <v>28</v>
      </c>
      <c r="R12" s="213" t="s">
        <v>29</v>
      </c>
      <c r="S12" s="213" t="s">
        <v>30</v>
      </c>
      <c r="T12" s="213" t="s">
        <v>31</v>
      </c>
      <c r="U12" s="213" t="s">
        <v>32</v>
      </c>
      <c r="V12" s="214" t="s">
        <v>33</v>
      </c>
      <c r="W12" s="214" t="s">
        <v>34</v>
      </c>
      <c r="X12" s="213" t="s">
        <v>30</v>
      </c>
      <c r="Y12" s="213" t="s">
        <v>31</v>
      </c>
      <c r="Z12" s="213" t="s">
        <v>32</v>
      </c>
      <c r="AA12" s="214" t="s">
        <v>33</v>
      </c>
      <c r="AB12" s="214" t="s">
        <v>34</v>
      </c>
      <c r="AC12" s="213" t="s">
        <v>30</v>
      </c>
      <c r="AD12" s="213" t="s">
        <v>31</v>
      </c>
      <c r="AE12" s="213" t="s">
        <v>32</v>
      </c>
      <c r="AF12" s="214" t="s">
        <v>33</v>
      </c>
      <c r="AG12" s="214" t="s">
        <v>34</v>
      </c>
      <c r="AH12" s="213" t="s">
        <v>30</v>
      </c>
      <c r="AI12" s="213" t="s">
        <v>31</v>
      </c>
      <c r="AJ12" s="213" t="s">
        <v>32</v>
      </c>
      <c r="AK12" s="214" t="s">
        <v>33</v>
      </c>
      <c r="AL12" s="214" t="s">
        <v>34</v>
      </c>
      <c r="AM12" s="213" t="s">
        <v>30</v>
      </c>
      <c r="AN12" s="213" t="s">
        <v>31</v>
      </c>
      <c r="AO12" s="213" t="s">
        <v>32</v>
      </c>
      <c r="AP12" s="214" t="s">
        <v>33</v>
      </c>
      <c r="AQ12" s="214" t="s">
        <v>34</v>
      </c>
      <c r="AR12" s="213" t="s">
        <v>30</v>
      </c>
      <c r="AS12" s="213" t="s">
        <v>31</v>
      </c>
      <c r="AT12" s="213" t="s">
        <v>32</v>
      </c>
      <c r="AU12" s="214" t="s">
        <v>33</v>
      </c>
      <c r="AV12" s="213" t="s">
        <v>34</v>
      </c>
      <c r="AW12" s="359"/>
      <c r="AX12" s="211"/>
    </row>
    <row r="13" spans="3:50" ht="19.5" customHeight="1" x14ac:dyDescent="0.25">
      <c r="C13" s="215">
        <v>1</v>
      </c>
      <c r="D13" s="215">
        <v>2</v>
      </c>
      <c r="E13" s="215">
        <v>3</v>
      </c>
      <c r="F13" s="215">
        <v>4</v>
      </c>
      <c r="G13" s="215">
        <v>5</v>
      </c>
      <c r="H13" s="215">
        <v>6</v>
      </c>
      <c r="I13" s="215">
        <v>7</v>
      </c>
      <c r="J13" s="215">
        <v>8</v>
      </c>
      <c r="K13" s="215">
        <v>9</v>
      </c>
      <c r="L13" s="215">
        <v>10</v>
      </c>
      <c r="M13" s="215">
        <v>11</v>
      </c>
      <c r="N13" s="216" t="s">
        <v>654</v>
      </c>
      <c r="O13" s="216" t="s">
        <v>655</v>
      </c>
      <c r="P13" s="215">
        <v>13</v>
      </c>
      <c r="Q13" s="215" t="s">
        <v>656</v>
      </c>
      <c r="R13" s="215">
        <v>15</v>
      </c>
      <c r="S13" s="217">
        <v>16</v>
      </c>
      <c r="T13" s="215" t="s">
        <v>657</v>
      </c>
      <c r="U13" s="215" t="s">
        <v>658</v>
      </c>
      <c r="V13" s="215" t="s">
        <v>659</v>
      </c>
      <c r="W13" s="215" t="s">
        <v>660</v>
      </c>
      <c r="X13" s="216" t="s">
        <v>661</v>
      </c>
      <c r="Y13" s="216" t="s">
        <v>662</v>
      </c>
      <c r="Z13" s="216" t="s">
        <v>663</v>
      </c>
      <c r="AA13" s="216" t="s">
        <v>664</v>
      </c>
      <c r="AB13" s="216" t="s">
        <v>665</v>
      </c>
      <c r="AC13" s="216" t="s">
        <v>666</v>
      </c>
      <c r="AD13" s="216" t="s">
        <v>667</v>
      </c>
      <c r="AE13" s="216" t="s">
        <v>668</v>
      </c>
      <c r="AF13" s="216" t="s">
        <v>669</v>
      </c>
      <c r="AG13" s="216" t="s">
        <v>670</v>
      </c>
      <c r="AH13" s="216" t="s">
        <v>672</v>
      </c>
      <c r="AI13" s="216" t="s">
        <v>671</v>
      </c>
      <c r="AJ13" s="216" t="s">
        <v>673</v>
      </c>
      <c r="AK13" s="216" t="s">
        <v>674</v>
      </c>
      <c r="AL13" s="216" t="s">
        <v>675</v>
      </c>
      <c r="AM13" s="216" t="s">
        <v>676</v>
      </c>
      <c r="AN13" s="216" t="s">
        <v>677</v>
      </c>
      <c r="AO13" s="216" t="s">
        <v>678</v>
      </c>
      <c r="AP13" s="216" t="s">
        <v>679</v>
      </c>
      <c r="AQ13" s="216" t="s">
        <v>680</v>
      </c>
      <c r="AR13" s="215" t="s">
        <v>681</v>
      </c>
      <c r="AS13" s="215" t="s">
        <v>682</v>
      </c>
      <c r="AT13" s="215" t="s">
        <v>683</v>
      </c>
      <c r="AU13" s="215" t="s">
        <v>684</v>
      </c>
      <c r="AV13" s="215" t="s">
        <v>685</v>
      </c>
      <c r="AW13" s="215">
        <v>22</v>
      </c>
      <c r="AX13" s="211"/>
    </row>
    <row r="14" spans="3:50" ht="45" customHeight="1" x14ac:dyDescent="0.25">
      <c r="C14" s="218" t="s">
        <v>35</v>
      </c>
      <c r="D14" s="219" t="s">
        <v>36</v>
      </c>
      <c r="E14" s="215" t="s">
        <v>37</v>
      </c>
      <c r="F14" s="215" t="s">
        <v>38</v>
      </c>
      <c r="G14" s="215" t="s">
        <v>38</v>
      </c>
      <c r="H14" s="220" t="s">
        <v>38</v>
      </c>
      <c r="I14" s="221">
        <f t="shared" ref="I14:K14" si="0">SUM(I15,I22,I30,I36)</f>
        <v>0</v>
      </c>
      <c r="J14" s="221">
        <f t="shared" si="0"/>
        <v>0</v>
      </c>
      <c r="K14" s="221">
        <f t="shared" si="0"/>
        <v>0</v>
      </c>
      <c r="L14" s="215" t="s">
        <v>38</v>
      </c>
      <c r="M14" s="221">
        <f>M15+M36</f>
        <v>0</v>
      </c>
      <c r="N14" s="221">
        <f t="shared" ref="N14:P14" si="1">N15+N36</f>
        <v>342.10513221938061</v>
      </c>
      <c r="O14" s="221" t="s">
        <v>38</v>
      </c>
      <c r="P14" s="221">
        <f t="shared" si="1"/>
        <v>342.10513221938061</v>
      </c>
      <c r="Q14" s="221">
        <f t="shared" ref="Q14:AQ14" si="2">Q15+Q36</f>
        <v>342.10513221938061</v>
      </c>
      <c r="R14" s="221">
        <f t="shared" si="2"/>
        <v>0</v>
      </c>
      <c r="S14" s="221">
        <f t="shared" si="2"/>
        <v>0.39</v>
      </c>
      <c r="T14" s="221">
        <f t="shared" si="2"/>
        <v>0</v>
      </c>
      <c r="U14" s="221">
        <f t="shared" si="2"/>
        <v>0</v>
      </c>
      <c r="V14" s="221">
        <f t="shared" si="2"/>
        <v>0.39</v>
      </c>
      <c r="W14" s="221">
        <f t="shared" si="2"/>
        <v>0</v>
      </c>
      <c r="X14" s="221">
        <f t="shared" si="2"/>
        <v>85.331676463851991</v>
      </c>
      <c r="Y14" s="221">
        <f t="shared" si="2"/>
        <v>0</v>
      </c>
      <c r="Z14" s="221">
        <f t="shared" si="2"/>
        <v>0</v>
      </c>
      <c r="AA14" s="221">
        <f t="shared" si="2"/>
        <v>85.331676463851991</v>
      </c>
      <c r="AB14" s="221">
        <f t="shared" si="2"/>
        <v>0</v>
      </c>
      <c r="AC14" s="221">
        <f t="shared" si="2"/>
        <v>145.20031077979939</v>
      </c>
      <c r="AD14" s="221">
        <f t="shared" si="2"/>
        <v>0</v>
      </c>
      <c r="AE14" s="221">
        <f t="shared" si="2"/>
        <v>0</v>
      </c>
      <c r="AF14" s="221">
        <f t="shared" si="2"/>
        <v>145.20031077979939</v>
      </c>
      <c r="AG14" s="221">
        <f t="shared" si="2"/>
        <v>0</v>
      </c>
      <c r="AH14" s="221">
        <f t="shared" ca="1" si="2"/>
        <v>63.181832308743637</v>
      </c>
      <c r="AI14" s="221">
        <f t="shared" si="2"/>
        <v>0</v>
      </c>
      <c r="AJ14" s="221">
        <f t="shared" si="2"/>
        <v>0</v>
      </c>
      <c r="AK14" s="221">
        <f t="shared" ca="1" si="2"/>
        <v>63.181832308743637</v>
      </c>
      <c r="AL14" s="221">
        <f t="shared" si="2"/>
        <v>0</v>
      </c>
      <c r="AM14" s="221">
        <f t="shared" si="2"/>
        <v>48.005312666985652</v>
      </c>
      <c r="AN14" s="221">
        <f t="shared" si="2"/>
        <v>0</v>
      </c>
      <c r="AO14" s="221">
        <f t="shared" si="2"/>
        <v>0</v>
      </c>
      <c r="AP14" s="221">
        <f t="shared" si="2"/>
        <v>48.005312666985652</v>
      </c>
      <c r="AQ14" s="221">
        <f t="shared" si="2"/>
        <v>0</v>
      </c>
      <c r="AR14" s="222">
        <f t="shared" ref="AR14:AR54" ca="1" si="3">+SUM(X14,AC14,AH14,AM14,S14)</f>
        <v>342.10913221938068</v>
      </c>
      <c r="AS14" s="216" t="s">
        <v>38</v>
      </c>
      <c r="AT14" s="216" t="s">
        <v>38</v>
      </c>
      <c r="AU14" s="222">
        <f t="shared" ref="AU14:AU77" ca="1" si="4">+SUM(AA14,AF14,AK14,AP14,V14)</f>
        <v>342.10913221938068</v>
      </c>
      <c r="AV14" s="216" t="s">
        <v>38</v>
      </c>
      <c r="AW14" s="215"/>
      <c r="AX14" s="223">
        <f t="shared" ref="AX14:AX46" ca="1" si="5">+AR14-N14</f>
        <v>4.0000000000759428E-3</v>
      </c>
    </row>
    <row r="15" spans="3:50" ht="45" customHeight="1" x14ac:dyDescent="0.25">
      <c r="C15" s="224" t="s">
        <v>39</v>
      </c>
      <c r="D15" s="225" t="s">
        <v>40</v>
      </c>
      <c r="E15" s="215" t="s">
        <v>37</v>
      </c>
      <c r="F15" s="215" t="s">
        <v>38</v>
      </c>
      <c r="G15" s="215" t="s">
        <v>38</v>
      </c>
      <c r="H15" s="220" t="s">
        <v>38</v>
      </c>
      <c r="I15" s="226">
        <f t="shared" ref="I15:K15" si="6">SUM(I16:I21)</f>
        <v>0</v>
      </c>
      <c r="J15" s="226">
        <f t="shared" si="6"/>
        <v>0</v>
      </c>
      <c r="K15" s="226">
        <f t="shared" si="6"/>
        <v>0</v>
      </c>
      <c r="L15" s="215" t="s">
        <v>38</v>
      </c>
      <c r="M15" s="226">
        <f>M16</f>
        <v>0</v>
      </c>
      <c r="N15" s="226">
        <f t="shared" ref="N15:P15" si="7">SUM(N16:N21)</f>
        <v>316.84513221938062</v>
      </c>
      <c r="O15" s="226" t="s">
        <v>38</v>
      </c>
      <c r="P15" s="226">
        <f t="shared" si="7"/>
        <v>316.84513221938062</v>
      </c>
      <c r="Q15" s="226">
        <f t="shared" ref="Q15:AQ15" si="8">SUM(Q16:Q21)</f>
        <v>316.84513221938062</v>
      </c>
      <c r="R15" s="226">
        <f t="shared" si="8"/>
        <v>0</v>
      </c>
      <c r="S15" s="226">
        <f t="shared" si="8"/>
        <v>0.39</v>
      </c>
      <c r="T15" s="226">
        <f t="shared" si="8"/>
        <v>0</v>
      </c>
      <c r="U15" s="226">
        <f t="shared" si="8"/>
        <v>0</v>
      </c>
      <c r="V15" s="226">
        <f t="shared" si="8"/>
        <v>0.39</v>
      </c>
      <c r="W15" s="226">
        <f t="shared" si="8"/>
        <v>0</v>
      </c>
      <c r="X15" s="226">
        <f t="shared" si="8"/>
        <v>85.331676463851991</v>
      </c>
      <c r="Y15" s="226">
        <f t="shared" si="8"/>
        <v>0</v>
      </c>
      <c r="Z15" s="226">
        <f t="shared" si="8"/>
        <v>0</v>
      </c>
      <c r="AA15" s="226">
        <f t="shared" si="8"/>
        <v>85.331676463851991</v>
      </c>
      <c r="AB15" s="226">
        <f t="shared" si="8"/>
        <v>0</v>
      </c>
      <c r="AC15" s="226">
        <f t="shared" si="8"/>
        <v>145.20031077979939</v>
      </c>
      <c r="AD15" s="226">
        <f t="shared" si="8"/>
        <v>0</v>
      </c>
      <c r="AE15" s="226">
        <f t="shared" si="8"/>
        <v>0</v>
      </c>
      <c r="AF15" s="226">
        <f t="shared" si="8"/>
        <v>145.20031077979939</v>
      </c>
      <c r="AG15" s="226">
        <f t="shared" si="8"/>
        <v>0</v>
      </c>
      <c r="AH15" s="226">
        <f t="shared" si="8"/>
        <v>49.311832308743639</v>
      </c>
      <c r="AI15" s="226">
        <f t="shared" si="8"/>
        <v>0</v>
      </c>
      <c r="AJ15" s="226">
        <f t="shared" si="8"/>
        <v>0</v>
      </c>
      <c r="AK15" s="226">
        <f t="shared" si="8"/>
        <v>49.311832308743639</v>
      </c>
      <c r="AL15" s="226">
        <f t="shared" si="8"/>
        <v>0</v>
      </c>
      <c r="AM15" s="226">
        <f t="shared" si="8"/>
        <v>36.615312666985652</v>
      </c>
      <c r="AN15" s="226">
        <f t="shared" si="8"/>
        <v>0</v>
      </c>
      <c r="AO15" s="226">
        <f t="shared" si="8"/>
        <v>0</v>
      </c>
      <c r="AP15" s="226">
        <f t="shared" si="8"/>
        <v>36.615312666985652</v>
      </c>
      <c r="AQ15" s="226">
        <f t="shared" si="8"/>
        <v>0</v>
      </c>
      <c r="AR15" s="222">
        <f t="shared" si="3"/>
        <v>316.84913221938064</v>
      </c>
      <c r="AS15" s="216" t="s">
        <v>38</v>
      </c>
      <c r="AT15" s="216" t="s">
        <v>38</v>
      </c>
      <c r="AU15" s="222">
        <f t="shared" si="4"/>
        <v>316.84913221938064</v>
      </c>
      <c r="AV15" s="216" t="s">
        <v>38</v>
      </c>
      <c r="AW15" s="215"/>
      <c r="AX15" s="223">
        <f t="shared" si="5"/>
        <v>4.0000000000190994E-3</v>
      </c>
    </row>
    <row r="16" spans="3:50" ht="45" customHeight="1" x14ac:dyDescent="0.25">
      <c r="C16" s="224" t="s">
        <v>41</v>
      </c>
      <c r="D16" s="225" t="s">
        <v>42</v>
      </c>
      <c r="E16" s="215" t="s">
        <v>37</v>
      </c>
      <c r="F16" s="215" t="s">
        <v>38</v>
      </c>
      <c r="G16" s="215" t="s">
        <v>38</v>
      </c>
      <c r="H16" s="220" t="s">
        <v>38</v>
      </c>
      <c r="I16" s="226">
        <f t="shared" ref="I16:L16" si="9">SUM(I39)</f>
        <v>0</v>
      </c>
      <c r="J16" s="226">
        <f t="shared" si="9"/>
        <v>0</v>
      </c>
      <c r="K16" s="226">
        <f t="shared" si="9"/>
        <v>0</v>
      </c>
      <c r="L16" s="226">
        <f t="shared" si="9"/>
        <v>0</v>
      </c>
      <c r="M16" s="226">
        <f>+SUM(M38)</f>
        <v>0</v>
      </c>
      <c r="N16" s="226">
        <f t="shared" ref="N16:P16" si="10">+N39</f>
        <v>19.697999999999997</v>
      </c>
      <c r="O16" s="226" t="s">
        <v>38</v>
      </c>
      <c r="P16" s="226">
        <f t="shared" si="10"/>
        <v>19.697999999999997</v>
      </c>
      <c r="Q16" s="226">
        <f t="shared" ref="Q16:AQ16" si="11">+Q39</f>
        <v>19.697999999999997</v>
      </c>
      <c r="R16" s="226">
        <f t="shared" si="11"/>
        <v>0</v>
      </c>
      <c r="S16" s="226">
        <f t="shared" si="11"/>
        <v>0</v>
      </c>
      <c r="T16" s="226">
        <f t="shared" si="11"/>
        <v>0</v>
      </c>
      <c r="U16" s="226">
        <f t="shared" si="11"/>
        <v>0</v>
      </c>
      <c r="V16" s="226">
        <f t="shared" si="11"/>
        <v>0</v>
      </c>
      <c r="W16" s="226">
        <f t="shared" si="11"/>
        <v>0</v>
      </c>
      <c r="X16" s="226">
        <f t="shared" si="11"/>
        <v>19.697999999999997</v>
      </c>
      <c r="Y16" s="226">
        <f t="shared" si="11"/>
        <v>0</v>
      </c>
      <c r="Z16" s="226">
        <f t="shared" si="11"/>
        <v>0</v>
      </c>
      <c r="AA16" s="226">
        <f t="shared" si="11"/>
        <v>19.697999999999997</v>
      </c>
      <c r="AB16" s="226">
        <f t="shared" si="11"/>
        <v>0</v>
      </c>
      <c r="AC16" s="226">
        <f t="shared" si="11"/>
        <v>0</v>
      </c>
      <c r="AD16" s="226">
        <f t="shared" si="11"/>
        <v>0</v>
      </c>
      <c r="AE16" s="226">
        <f t="shared" si="11"/>
        <v>0</v>
      </c>
      <c r="AF16" s="226">
        <f t="shared" si="11"/>
        <v>0</v>
      </c>
      <c r="AG16" s="226">
        <f t="shared" si="11"/>
        <v>0</v>
      </c>
      <c r="AH16" s="226">
        <f t="shared" si="11"/>
        <v>0</v>
      </c>
      <c r="AI16" s="226">
        <f t="shared" si="11"/>
        <v>0</v>
      </c>
      <c r="AJ16" s="226">
        <f t="shared" si="11"/>
        <v>0</v>
      </c>
      <c r="AK16" s="226">
        <f t="shared" si="11"/>
        <v>0</v>
      </c>
      <c r="AL16" s="226">
        <f t="shared" si="11"/>
        <v>0</v>
      </c>
      <c r="AM16" s="226">
        <f t="shared" si="11"/>
        <v>0</v>
      </c>
      <c r="AN16" s="226">
        <f t="shared" si="11"/>
        <v>0</v>
      </c>
      <c r="AO16" s="226">
        <f t="shared" si="11"/>
        <v>0</v>
      </c>
      <c r="AP16" s="226">
        <f t="shared" si="11"/>
        <v>0</v>
      </c>
      <c r="AQ16" s="226">
        <f t="shared" si="11"/>
        <v>0</v>
      </c>
      <c r="AR16" s="226">
        <f t="shared" si="3"/>
        <v>19.697999999999997</v>
      </c>
      <c r="AS16" s="226" t="str">
        <f t="shared" ref="AS16:AV16" si="12">+AS39</f>
        <v>нд</v>
      </c>
      <c r="AT16" s="226" t="str">
        <f t="shared" si="12"/>
        <v>нд</v>
      </c>
      <c r="AU16" s="222">
        <f t="shared" si="4"/>
        <v>19.697999999999997</v>
      </c>
      <c r="AV16" s="226" t="str">
        <f t="shared" si="12"/>
        <v>нд</v>
      </c>
      <c r="AW16" s="215"/>
      <c r="AX16" s="223">
        <f t="shared" si="5"/>
        <v>0</v>
      </c>
    </row>
    <row r="17" spans="3:50" ht="26.25" customHeight="1" x14ac:dyDescent="0.25">
      <c r="C17" s="224" t="s">
        <v>43</v>
      </c>
      <c r="D17" s="225" t="s">
        <v>44</v>
      </c>
      <c r="E17" s="215" t="s">
        <v>37</v>
      </c>
      <c r="F17" s="215" t="s">
        <v>38</v>
      </c>
      <c r="G17" s="215" t="s">
        <v>38</v>
      </c>
      <c r="H17" s="220" t="s">
        <v>38</v>
      </c>
      <c r="I17" s="226">
        <f t="shared" ref="I17:K17" si="13">SUM(I55)</f>
        <v>0</v>
      </c>
      <c r="J17" s="226">
        <f t="shared" si="13"/>
        <v>0</v>
      </c>
      <c r="K17" s="226">
        <f t="shared" si="13"/>
        <v>0</v>
      </c>
      <c r="L17" s="215" t="s">
        <v>38</v>
      </c>
      <c r="M17" s="226">
        <f>SUM(M55)</f>
        <v>0</v>
      </c>
      <c r="N17" s="227">
        <f t="shared" ref="N17:P17" si="14">SUM(N55)</f>
        <v>179.63533221938059</v>
      </c>
      <c r="O17" s="215" t="s">
        <v>38</v>
      </c>
      <c r="P17" s="227">
        <f t="shared" si="14"/>
        <v>179.63533221938059</v>
      </c>
      <c r="Q17" s="227">
        <f t="shared" ref="Q17:AQ17" si="15">SUM(Q55)</f>
        <v>179.63533221938059</v>
      </c>
      <c r="R17" s="226">
        <f t="shared" si="15"/>
        <v>0</v>
      </c>
      <c r="S17" s="221">
        <f t="shared" si="15"/>
        <v>0</v>
      </c>
      <c r="T17" s="215">
        <f t="shared" si="15"/>
        <v>0</v>
      </c>
      <c r="U17" s="215">
        <f t="shared" si="15"/>
        <v>0</v>
      </c>
      <c r="V17" s="226">
        <f t="shared" si="15"/>
        <v>0</v>
      </c>
      <c r="W17" s="215">
        <f t="shared" si="15"/>
        <v>0</v>
      </c>
      <c r="X17" s="221">
        <f>SUM(X55)</f>
        <v>33.842676463852001</v>
      </c>
      <c r="Y17" s="215">
        <f t="shared" si="15"/>
        <v>0</v>
      </c>
      <c r="Z17" s="215">
        <f t="shared" si="15"/>
        <v>0</v>
      </c>
      <c r="AA17" s="226">
        <f t="shared" si="15"/>
        <v>33.842676463852001</v>
      </c>
      <c r="AB17" s="215">
        <f t="shared" si="15"/>
        <v>0</v>
      </c>
      <c r="AC17" s="222">
        <f t="shared" si="15"/>
        <v>62.683510779799398</v>
      </c>
      <c r="AD17" s="216">
        <f t="shared" si="15"/>
        <v>0</v>
      </c>
      <c r="AE17" s="216">
        <f t="shared" si="15"/>
        <v>0</v>
      </c>
      <c r="AF17" s="226">
        <f t="shared" si="15"/>
        <v>62.683510779799398</v>
      </c>
      <c r="AG17" s="216">
        <f t="shared" si="15"/>
        <v>0</v>
      </c>
      <c r="AH17" s="222">
        <f t="shared" si="15"/>
        <v>46.497832308743639</v>
      </c>
      <c r="AI17" s="216">
        <f t="shared" si="15"/>
        <v>0</v>
      </c>
      <c r="AJ17" s="216">
        <f t="shared" si="15"/>
        <v>0</v>
      </c>
      <c r="AK17" s="226">
        <f t="shared" si="15"/>
        <v>46.497832308743639</v>
      </c>
      <c r="AL17" s="216">
        <f t="shared" si="15"/>
        <v>0</v>
      </c>
      <c r="AM17" s="222">
        <f t="shared" si="15"/>
        <v>36.615312666985652</v>
      </c>
      <c r="AN17" s="216">
        <f t="shared" si="15"/>
        <v>0</v>
      </c>
      <c r="AO17" s="216">
        <f t="shared" si="15"/>
        <v>0</v>
      </c>
      <c r="AP17" s="226">
        <f t="shared" si="15"/>
        <v>36.615312666985652</v>
      </c>
      <c r="AQ17" s="216">
        <f t="shared" si="15"/>
        <v>0</v>
      </c>
      <c r="AR17" s="222">
        <f t="shared" si="3"/>
        <v>179.63933221938069</v>
      </c>
      <c r="AS17" s="216" t="s">
        <v>38</v>
      </c>
      <c r="AT17" s="216" t="s">
        <v>38</v>
      </c>
      <c r="AU17" s="222">
        <f t="shared" si="4"/>
        <v>179.63933221938069</v>
      </c>
      <c r="AV17" s="216" t="s">
        <v>38</v>
      </c>
      <c r="AW17" s="215"/>
      <c r="AX17" s="223">
        <f t="shared" si="5"/>
        <v>4.0000000001043645E-3</v>
      </c>
    </row>
    <row r="18" spans="3:50" ht="42.75" customHeight="1" x14ac:dyDescent="0.25">
      <c r="C18" s="224" t="s">
        <v>45</v>
      </c>
      <c r="D18" s="225" t="s">
        <v>46</v>
      </c>
      <c r="E18" s="215" t="s">
        <v>37</v>
      </c>
      <c r="F18" s="215" t="s">
        <v>38</v>
      </c>
      <c r="G18" s="215" t="s">
        <v>38</v>
      </c>
      <c r="H18" s="220" t="s">
        <v>38</v>
      </c>
      <c r="I18" s="228">
        <f t="shared" ref="I18:K18" si="16">SUM(I109)</f>
        <v>0</v>
      </c>
      <c r="J18" s="228">
        <f t="shared" si="16"/>
        <v>0</v>
      </c>
      <c r="K18" s="228">
        <f t="shared" si="16"/>
        <v>0</v>
      </c>
      <c r="L18" s="215" t="s">
        <v>38</v>
      </c>
      <c r="M18" s="228">
        <f>SUM(M109)</f>
        <v>0</v>
      </c>
      <c r="N18" s="227">
        <f>SUM(N109)</f>
        <v>0</v>
      </c>
      <c r="O18" s="215" t="s">
        <v>38</v>
      </c>
      <c r="P18" s="227">
        <f>SUM(P109)</f>
        <v>0</v>
      </c>
      <c r="Q18" s="227">
        <f t="shared" ref="Q18:AQ18" si="17">SUM(Q109)</f>
        <v>0</v>
      </c>
      <c r="R18" s="228">
        <f t="shared" si="17"/>
        <v>0</v>
      </c>
      <c r="S18" s="221">
        <f t="shared" si="17"/>
        <v>0</v>
      </c>
      <c r="T18" s="215">
        <f t="shared" si="17"/>
        <v>0</v>
      </c>
      <c r="U18" s="215">
        <f t="shared" si="17"/>
        <v>0</v>
      </c>
      <c r="V18" s="228">
        <f t="shared" si="17"/>
        <v>0</v>
      </c>
      <c r="W18" s="227">
        <f t="shared" si="17"/>
        <v>0</v>
      </c>
      <c r="X18" s="221">
        <f t="shared" si="17"/>
        <v>0</v>
      </c>
      <c r="Y18" s="215">
        <f t="shared" si="17"/>
        <v>0</v>
      </c>
      <c r="Z18" s="215">
        <f t="shared" si="17"/>
        <v>0</v>
      </c>
      <c r="AA18" s="228">
        <f t="shared" si="17"/>
        <v>0</v>
      </c>
      <c r="AB18" s="215">
        <f t="shared" si="17"/>
        <v>0</v>
      </c>
      <c r="AC18" s="222">
        <f t="shared" si="17"/>
        <v>0</v>
      </c>
      <c r="AD18" s="216">
        <f t="shared" si="17"/>
        <v>0</v>
      </c>
      <c r="AE18" s="216">
        <f t="shared" si="17"/>
        <v>0</v>
      </c>
      <c r="AF18" s="228">
        <f t="shared" si="17"/>
        <v>0</v>
      </c>
      <c r="AG18" s="216">
        <f t="shared" si="17"/>
        <v>0</v>
      </c>
      <c r="AH18" s="222">
        <f t="shared" si="17"/>
        <v>0</v>
      </c>
      <c r="AI18" s="216">
        <f t="shared" si="17"/>
        <v>0</v>
      </c>
      <c r="AJ18" s="216">
        <f t="shared" si="17"/>
        <v>0</v>
      </c>
      <c r="AK18" s="228">
        <f t="shared" si="17"/>
        <v>0</v>
      </c>
      <c r="AL18" s="216">
        <f t="shared" si="17"/>
        <v>0</v>
      </c>
      <c r="AM18" s="222">
        <f t="shared" si="17"/>
        <v>0</v>
      </c>
      <c r="AN18" s="216">
        <f t="shared" si="17"/>
        <v>0</v>
      </c>
      <c r="AO18" s="216">
        <f t="shared" si="17"/>
        <v>0</v>
      </c>
      <c r="AP18" s="228">
        <f t="shared" si="17"/>
        <v>0</v>
      </c>
      <c r="AQ18" s="216">
        <f t="shared" si="17"/>
        <v>0</v>
      </c>
      <c r="AR18" s="222">
        <f t="shared" si="3"/>
        <v>0</v>
      </c>
      <c r="AS18" s="216" t="s">
        <v>38</v>
      </c>
      <c r="AT18" s="216" t="s">
        <v>38</v>
      </c>
      <c r="AU18" s="222">
        <f t="shared" si="4"/>
        <v>0</v>
      </c>
      <c r="AV18" s="216" t="s">
        <v>38</v>
      </c>
      <c r="AW18" s="215"/>
      <c r="AX18" s="223">
        <f t="shared" si="5"/>
        <v>0</v>
      </c>
    </row>
    <row r="19" spans="3:50" ht="26.25" customHeight="1" x14ac:dyDescent="0.25">
      <c r="C19" s="224" t="s">
        <v>47</v>
      </c>
      <c r="D19" s="225" t="s">
        <v>48</v>
      </c>
      <c r="E19" s="215" t="s">
        <v>37</v>
      </c>
      <c r="F19" s="215" t="s">
        <v>38</v>
      </c>
      <c r="G19" s="215" t="s">
        <v>38</v>
      </c>
      <c r="H19" s="220" t="s">
        <v>38</v>
      </c>
      <c r="I19" s="226">
        <f t="shared" ref="I19:K21" si="18">SUM(I113)</f>
        <v>0</v>
      </c>
      <c r="J19" s="226">
        <f t="shared" si="18"/>
        <v>0</v>
      </c>
      <c r="K19" s="226">
        <f t="shared" si="18"/>
        <v>0</v>
      </c>
      <c r="L19" s="215" t="s">
        <v>38</v>
      </c>
      <c r="M19" s="226">
        <f t="shared" ref="M19:M21" si="19">SUM(M113)</f>
        <v>0</v>
      </c>
      <c r="N19" s="227">
        <f t="shared" ref="N19:P21" si="20">SUM(N113)</f>
        <v>0</v>
      </c>
      <c r="O19" s="215" t="s">
        <v>38</v>
      </c>
      <c r="P19" s="227">
        <f t="shared" si="20"/>
        <v>0</v>
      </c>
      <c r="Q19" s="227">
        <f t="shared" ref="Q19:AQ19" si="21">SUM(Q113)</f>
        <v>0</v>
      </c>
      <c r="R19" s="226">
        <f t="shared" si="21"/>
        <v>0</v>
      </c>
      <c r="S19" s="221">
        <f t="shared" si="21"/>
        <v>0</v>
      </c>
      <c r="T19" s="215">
        <f t="shared" si="21"/>
        <v>0</v>
      </c>
      <c r="U19" s="215">
        <f t="shared" si="21"/>
        <v>0</v>
      </c>
      <c r="V19" s="226">
        <f t="shared" si="21"/>
        <v>0</v>
      </c>
      <c r="W19" s="215">
        <f t="shared" si="21"/>
        <v>0</v>
      </c>
      <c r="X19" s="221">
        <f t="shared" si="21"/>
        <v>0</v>
      </c>
      <c r="Y19" s="215">
        <f t="shared" si="21"/>
        <v>0</v>
      </c>
      <c r="Z19" s="215">
        <f t="shared" si="21"/>
        <v>0</v>
      </c>
      <c r="AA19" s="226">
        <f t="shared" si="21"/>
        <v>0</v>
      </c>
      <c r="AB19" s="215">
        <f t="shared" si="21"/>
        <v>0</v>
      </c>
      <c r="AC19" s="222">
        <f t="shared" si="21"/>
        <v>0</v>
      </c>
      <c r="AD19" s="216">
        <f t="shared" si="21"/>
        <v>0</v>
      </c>
      <c r="AE19" s="216">
        <f t="shared" si="21"/>
        <v>0</v>
      </c>
      <c r="AF19" s="226">
        <f t="shared" si="21"/>
        <v>0</v>
      </c>
      <c r="AG19" s="216">
        <f t="shared" si="21"/>
        <v>0</v>
      </c>
      <c r="AH19" s="222">
        <f t="shared" si="21"/>
        <v>0</v>
      </c>
      <c r="AI19" s="216">
        <f t="shared" si="21"/>
        <v>0</v>
      </c>
      <c r="AJ19" s="216">
        <f t="shared" si="21"/>
        <v>0</v>
      </c>
      <c r="AK19" s="226">
        <f t="shared" si="21"/>
        <v>0</v>
      </c>
      <c r="AL19" s="216">
        <f t="shared" si="21"/>
        <v>0</v>
      </c>
      <c r="AM19" s="222">
        <f t="shared" si="21"/>
        <v>0</v>
      </c>
      <c r="AN19" s="216">
        <f t="shared" si="21"/>
        <v>0</v>
      </c>
      <c r="AO19" s="216">
        <f t="shared" si="21"/>
        <v>0</v>
      </c>
      <c r="AP19" s="226">
        <f t="shared" si="21"/>
        <v>0</v>
      </c>
      <c r="AQ19" s="216">
        <f t="shared" si="21"/>
        <v>0</v>
      </c>
      <c r="AR19" s="222">
        <f t="shared" si="3"/>
        <v>0</v>
      </c>
      <c r="AS19" s="216" t="s">
        <v>38</v>
      </c>
      <c r="AT19" s="216" t="s">
        <v>38</v>
      </c>
      <c r="AU19" s="222">
        <f t="shared" si="4"/>
        <v>0</v>
      </c>
      <c r="AV19" s="216" t="s">
        <v>38</v>
      </c>
      <c r="AW19" s="215"/>
      <c r="AX19" s="223">
        <f t="shared" si="5"/>
        <v>0</v>
      </c>
    </row>
    <row r="20" spans="3:50" ht="26.25" customHeight="1" x14ac:dyDescent="0.25">
      <c r="C20" s="224" t="s">
        <v>49</v>
      </c>
      <c r="D20" s="225" t="s">
        <v>50</v>
      </c>
      <c r="E20" s="215" t="s">
        <v>37</v>
      </c>
      <c r="F20" s="215" t="s">
        <v>38</v>
      </c>
      <c r="G20" s="215" t="s">
        <v>38</v>
      </c>
      <c r="H20" s="220" t="s">
        <v>38</v>
      </c>
      <c r="I20" s="226">
        <f t="shared" si="18"/>
        <v>0</v>
      </c>
      <c r="J20" s="226">
        <f t="shared" si="18"/>
        <v>0</v>
      </c>
      <c r="K20" s="226">
        <f t="shared" si="18"/>
        <v>0</v>
      </c>
      <c r="L20" s="215" t="s">
        <v>38</v>
      </c>
      <c r="M20" s="226">
        <f t="shared" si="19"/>
        <v>0</v>
      </c>
      <c r="N20" s="227">
        <f t="shared" si="20"/>
        <v>0</v>
      </c>
      <c r="O20" s="215" t="s">
        <v>38</v>
      </c>
      <c r="P20" s="227">
        <f t="shared" si="20"/>
        <v>0</v>
      </c>
      <c r="Q20" s="227">
        <f t="shared" ref="Q20:AQ20" si="22">SUM(Q114)</f>
        <v>0</v>
      </c>
      <c r="R20" s="226">
        <f t="shared" si="22"/>
        <v>0</v>
      </c>
      <c r="S20" s="221">
        <f t="shared" si="22"/>
        <v>0</v>
      </c>
      <c r="T20" s="215">
        <f t="shared" si="22"/>
        <v>0</v>
      </c>
      <c r="U20" s="215">
        <f t="shared" si="22"/>
        <v>0</v>
      </c>
      <c r="V20" s="226">
        <f t="shared" si="22"/>
        <v>0</v>
      </c>
      <c r="W20" s="215">
        <f t="shared" si="22"/>
        <v>0</v>
      </c>
      <c r="X20" s="221">
        <f t="shared" si="22"/>
        <v>0</v>
      </c>
      <c r="Y20" s="215">
        <f t="shared" si="22"/>
        <v>0</v>
      </c>
      <c r="Z20" s="215">
        <f t="shared" si="22"/>
        <v>0</v>
      </c>
      <c r="AA20" s="226">
        <f t="shared" si="22"/>
        <v>0</v>
      </c>
      <c r="AB20" s="215">
        <f t="shared" si="22"/>
        <v>0</v>
      </c>
      <c r="AC20" s="222">
        <f t="shared" si="22"/>
        <v>0</v>
      </c>
      <c r="AD20" s="216">
        <f t="shared" si="22"/>
        <v>0</v>
      </c>
      <c r="AE20" s="216">
        <f t="shared" si="22"/>
        <v>0</v>
      </c>
      <c r="AF20" s="226">
        <f t="shared" si="22"/>
        <v>0</v>
      </c>
      <c r="AG20" s="216">
        <f t="shared" si="22"/>
        <v>0</v>
      </c>
      <c r="AH20" s="222">
        <f t="shared" si="22"/>
        <v>0</v>
      </c>
      <c r="AI20" s="216">
        <f t="shared" si="22"/>
        <v>0</v>
      </c>
      <c r="AJ20" s="216">
        <f t="shared" si="22"/>
        <v>0</v>
      </c>
      <c r="AK20" s="226">
        <f t="shared" si="22"/>
        <v>0</v>
      </c>
      <c r="AL20" s="216">
        <f t="shared" si="22"/>
        <v>0</v>
      </c>
      <c r="AM20" s="222">
        <f t="shared" si="22"/>
        <v>0</v>
      </c>
      <c r="AN20" s="216">
        <f t="shared" si="22"/>
        <v>0</v>
      </c>
      <c r="AO20" s="216">
        <f t="shared" si="22"/>
        <v>0</v>
      </c>
      <c r="AP20" s="226">
        <f t="shared" si="22"/>
        <v>0</v>
      </c>
      <c r="AQ20" s="216">
        <f t="shared" si="22"/>
        <v>0</v>
      </c>
      <c r="AR20" s="222">
        <f t="shared" si="3"/>
        <v>0</v>
      </c>
      <c r="AS20" s="216" t="s">
        <v>38</v>
      </c>
      <c r="AT20" s="216" t="s">
        <v>38</v>
      </c>
      <c r="AU20" s="222">
        <f t="shared" si="4"/>
        <v>0</v>
      </c>
      <c r="AV20" s="216" t="s">
        <v>38</v>
      </c>
      <c r="AW20" s="215"/>
      <c r="AX20" s="223">
        <f t="shared" si="5"/>
        <v>0</v>
      </c>
    </row>
    <row r="21" spans="3:50" ht="26.25" customHeight="1" x14ac:dyDescent="0.25">
      <c r="C21" s="224" t="s">
        <v>51</v>
      </c>
      <c r="D21" s="229" t="s">
        <v>52</v>
      </c>
      <c r="E21" s="215" t="s">
        <v>37</v>
      </c>
      <c r="F21" s="215" t="s">
        <v>38</v>
      </c>
      <c r="G21" s="215" t="s">
        <v>38</v>
      </c>
      <c r="H21" s="220" t="s">
        <v>38</v>
      </c>
      <c r="I21" s="226">
        <f t="shared" si="18"/>
        <v>0</v>
      </c>
      <c r="J21" s="226">
        <f t="shared" si="18"/>
        <v>0</v>
      </c>
      <c r="K21" s="226">
        <f t="shared" si="18"/>
        <v>0</v>
      </c>
      <c r="L21" s="215" t="s">
        <v>38</v>
      </c>
      <c r="M21" s="226">
        <f t="shared" si="19"/>
        <v>0</v>
      </c>
      <c r="N21" s="227">
        <f t="shared" si="20"/>
        <v>117.51179999999999</v>
      </c>
      <c r="O21" s="215" t="s">
        <v>38</v>
      </c>
      <c r="P21" s="227">
        <f t="shared" si="20"/>
        <v>117.51179999999999</v>
      </c>
      <c r="Q21" s="227">
        <f t="shared" ref="Q21:AQ21" si="23">SUM(Q115)</f>
        <v>117.51179999999999</v>
      </c>
      <c r="R21" s="226">
        <f t="shared" si="23"/>
        <v>0</v>
      </c>
      <c r="S21" s="221">
        <f t="shared" si="23"/>
        <v>0.39</v>
      </c>
      <c r="T21" s="215">
        <f t="shared" si="23"/>
        <v>0</v>
      </c>
      <c r="U21" s="215">
        <f t="shared" si="23"/>
        <v>0</v>
      </c>
      <c r="V21" s="226">
        <f t="shared" si="23"/>
        <v>0.39</v>
      </c>
      <c r="W21" s="215">
        <f t="shared" si="23"/>
        <v>0</v>
      </c>
      <c r="X21" s="221">
        <f t="shared" si="23"/>
        <v>31.790999999999993</v>
      </c>
      <c r="Y21" s="215">
        <f t="shared" si="23"/>
        <v>0</v>
      </c>
      <c r="Z21" s="215">
        <f t="shared" si="23"/>
        <v>0</v>
      </c>
      <c r="AA21" s="226">
        <f t="shared" si="23"/>
        <v>31.790999999999993</v>
      </c>
      <c r="AB21" s="215">
        <f t="shared" si="23"/>
        <v>0</v>
      </c>
      <c r="AC21" s="222">
        <f t="shared" si="23"/>
        <v>82.516800000000003</v>
      </c>
      <c r="AD21" s="216">
        <f t="shared" si="23"/>
        <v>0</v>
      </c>
      <c r="AE21" s="216">
        <f t="shared" si="23"/>
        <v>0</v>
      </c>
      <c r="AF21" s="226">
        <f t="shared" si="23"/>
        <v>82.516800000000003</v>
      </c>
      <c r="AG21" s="216">
        <f t="shared" si="23"/>
        <v>0</v>
      </c>
      <c r="AH21" s="222">
        <f t="shared" si="23"/>
        <v>2.8140000000000001</v>
      </c>
      <c r="AI21" s="216">
        <f t="shared" si="23"/>
        <v>0</v>
      </c>
      <c r="AJ21" s="216">
        <f t="shared" si="23"/>
        <v>0</v>
      </c>
      <c r="AK21" s="226">
        <f t="shared" si="23"/>
        <v>2.8140000000000001</v>
      </c>
      <c r="AL21" s="216">
        <f t="shared" si="23"/>
        <v>0</v>
      </c>
      <c r="AM21" s="222">
        <f t="shared" si="23"/>
        <v>0</v>
      </c>
      <c r="AN21" s="216">
        <f t="shared" si="23"/>
        <v>0</v>
      </c>
      <c r="AO21" s="216">
        <f t="shared" si="23"/>
        <v>0</v>
      </c>
      <c r="AP21" s="226">
        <f t="shared" si="23"/>
        <v>0</v>
      </c>
      <c r="AQ21" s="216">
        <f t="shared" si="23"/>
        <v>0</v>
      </c>
      <c r="AR21" s="222">
        <f t="shared" si="3"/>
        <v>117.51180000000001</v>
      </c>
      <c r="AS21" s="216" t="s">
        <v>38</v>
      </c>
      <c r="AT21" s="216" t="s">
        <v>38</v>
      </c>
      <c r="AU21" s="222">
        <f t="shared" si="4"/>
        <v>117.51180000000001</v>
      </c>
      <c r="AV21" s="216" t="s">
        <v>38</v>
      </c>
      <c r="AW21" s="215"/>
      <c r="AX21" s="223">
        <f t="shared" si="5"/>
        <v>0</v>
      </c>
    </row>
    <row r="22" spans="3:50" ht="26.25" hidden="1" customHeight="1" x14ac:dyDescent="0.25">
      <c r="C22" s="224" t="s">
        <v>53</v>
      </c>
      <c r="D22" s="225" t="s">
        <v>54</v>
      </c>
      <c r="E22" s="215" t="s">
        <v>37</v>
      </c>
      <c r="F22" s="215" t="s">
        <v>38</v>
      </c>
      <c r="G22" s="215" t="s">
        <v>38</v>
      </c>
      <c r="H22" s="220" t="s">
        <v>38</v>
      </c>
      <c r="I22" s="226">
        <f t="shared" ref="I22:K22" si="24">SUM(I23:I29)</f>
        <v>0</v>
      </c>
      <c r="J22" s="226">
        <f t="shared" si="24"/>
        <v>0</v>
      </c>
      <c r="K22" s="226">
        <f t="shared" si="24"/>
        <v>0</v>
      </c>
      <c r="L22" s="215" t="s">
        <v>38</v>
      </c>
      <c r="M22" s="226">
        <f>SUM(M23:M29)</f>
        <v>0</v>
      </c>
      <c r="N22" s="227">
        <f t="shared" ref="N22:P22" si="25">SUM(N23:N29)</f>
        <v>0</v>
      </c>
      <c r="O22" s="215" t="s">
        <v>38</v>
      </c>
      <c r="P22" s="227">
        <f t="shared" si="25"/>
        <v>0</v>
      </c>
      <c r="Q22" s="227">
        <f t="shared" ref="Q22:AQ22" si="26">SUM(Q23:Q29)</f>
        <v>0</v>
      </c>
      <c r="R22" s="226">
        <f t="shared" si="26"/>
        <v>0</v>
      </c>
      <c r="S22" s="221">
        <f t="shared" si="26"/>
        <v>0</v>
      </c>
      <c r="T22" s="215">
        <f t="shared" si="26"/>
        <v>0</v>
      </c>
      <c r="U22" s="215">
        <f t="shared" si="26"/>
        <v>0</v>
      </c>
      <c r="V22" s="226">
        <f t="shared" si="26"/>
        <v>0</v>
      </c>
      <c r="W22" s="215">
        <f t="shared" si="26"/>
        <v>0</v>
      </c>
      <c r="X22" s="221">
        <f t="shared" si="26"/>
        <v>0</v>
      </c>
      <c r="Y22" s="215">
        <f t="shared" si="26"/>
        <v>0</v>
      </c>
      <c r="Z22" s="215">
        <f t="shared" si="26"/>
        <v>0</v>
      </c>
      <c r="AA22" s="226">
        <f t="shared" si="26"/>
        <v>0</v>
      </c>
      <c r="AB22" s="215">
        <f t="shared" si="26"/>
        <v>0</v>
      </c>
      <c r="AC22" s="222">
        <f t="shared" si="26"/>
        <v>0</v>
      </c>
      <c r="AD22" s="216">
        <f t="shared" si="26"/>
        <v>0</v>
      </c>
      <c r="AE22" s="216">
        <f t="shared" si="26"/>
        <v>0</v>
      </c>
      <c r="AF22" s="226">
        <f t="shared" si="26"/>
        <v>0</v>
      </c>
      <c r="AG22" s="216">
        <f t="shared" si="26"/>
        <v>0</v>
      </c>
      <c r="AH22" s="222">
        <f t="shared" si="26"/>
        <v>0</v>
      </c>
      <c r="AI22" s="216">
        <f t="shared" si="26"/>
        <v>0</v>
      </c>
      <c r="AJ22" s="216">
        <f t="shared" si="26"/>
        <v>0</v>
      </c>
      <c r="AK22" s="226">
        <f t="shared" si="26"/>
        <v>0</v>
      </c>
      <c r="AL22" s="216">
        <f t="shared" si="26"/>
        <v>0</v>
      </c>
      <c r="AM22" s="222">
        <f t="shared" si="26"/>
        <v>0</v>
      </c>
      <c r="AN22" s="216">
        <f t="shared" si="26"/>
        <v>0</v>
      </c>
      <c r="AO22" s="216">
        <f t="shared" si="26"/>
        <v>0</v>
      </c>
      <c r="AP22" s="226">
        <f t="shared" si="26"/>
        <v>0</v>
      </c>
      <c r="AQ22" s="216">
        <f t="shared" si="26"/>
        <v>0</v>
      </c>
      <c r="AR22" s="222">
        <f t="shared" si="3"/>
        <v>0</v>
      </c>
      <c r="AS22" s="216" t="s">
        <v>38</v>
      </c>
      <c r="AT22" s="216" t="s">
        <v>38</v>
      </c>
      <c r="AU22" s="222">
        <f t="shared" si="4"/>
        <v>0</v>
      </c>
      <c r="AV22" s="216" t="s">
        <v>38</v>
      </c>
      <c r="AW22" s="215"/>
      <c r="AX22" s="223">
        <f t="shared" si="5"/>
        <v>0</v>
      </c>
    </row>
    <row r="23" spans="3:50" ht="26.25" hidden="1" customHeight="1" x14ac:dyDescent="0.25">
      <c r="C23" s="224" t="s">
        <v>55</v>
      </c>
      <c r="D23" s="225" t="s">
        <v>56</v>
      </c>
      <c r="E23" s="215" t="s">
        <v>37</v>
      </c>
      <c r="F23" s="215" t="s">
        <v>38</v>
      </c>
      <c r="G23" s="215" t="s">
        <v>38</v>
      </c>
      <c r="H23" s="220" t="s">
        <v>38</v>
      </c>
      <c r="I23" s="226">
        <f t="shared" ref="I23:K23" si="27">SUM(I144)</f>
        <v>0</v>
      </c>
      <c r="J23" s="226">
        <f t="shared" si="27"/>
        <v>0</v>
      </c>
      <c r="K23" s="226">
        <f t="shared" si="27"/>
        <v>0</v>
      </c>
      <c r="L23" s="215" t="s">
        <v>38</v>
      </c>
      <c r="M23" s="226">
        <f>SUM(M144)</f>
        <v>0</v>
      </c>
      <c r="N23" s="227">
        <f t="shared" ref="N23:P23" si="28">SUM(N145)</f>
        <v>0</v>
      </c>
      <c r="O23" s="215" t="s">
        <v>38</v>
      </c>
      <c r="P23" s="227">
        <f t="shared" si="28"/>
        <v>0</v>
      </c>
      <c r="Q23" s="227">
        <f t="shared" ref="Q23:AQ23" si="29">SUM(Q145)</f>
        <v>0</v>
      </c>
      <c r="R23" s="226">
        <f t="shared" si="29"/>
        <v>0</v>
      </c>
      <c r="S23" s="221">
        <f t="shared" si="29"/>
        <v>0</v>
      </c>
      <c r="T23" s="215">
        <f t="shared" si="29"/>
        <v>0</v>
      </c>
      <c r="U23" s="215">
        <f t="shared" si="29"/>
        <v>0</v>
      </c>
      <c r="V23" s="226">
        <f t="shared" si="29"/>
        <v>0</v>
      </c>
      <c r="W23" s="215">
        <f t="shared" si="29"/>
        <v>0</v>
      </c>
      <c r="X23" s="221">
        <f t="shared" si="29"/>
        <v>0</v>
      </c>
      <c r="Y23" s="215">
        <f t="shared" si="29"/>
        <v>0</v>
      </c>
      <c r="Z23" s="215">
        <f t="shared" si="29"/>
        <v>0</v>
      </c>
      <c r="AA23" s="226">
        <f t="shared" si="29"/>
        <v>0</v>
      </c>
      <c r="AB23" s="215">
        <f t="shared" si="29"/>
        <v>0</v>
      </c>
      <c r="AC23" s="222">
        <f t="shared" si="29"/>
        <v>0</v>
      </c>
      <c r="AD23" s="216">
        <f t="shared" si="29"/>
        <v>0</v>
      </c>
      <c r="AE23" s="216">
        <f t="shared" si="29"/>
        <v>0</v>
      </c>
      <c r="AF23" s="226">
        <f t="shared" si="29"/>
        <v>0</v>
      </c>
      <c r="AG23" s="216">
        <f t="shared" si="29"/>
        <v>0</v>
      </c>
      <c r="AH23" s="222">
        <f t="shared" si="29"/>
        <v>0</v>
      </c>
      <c r="AI23" s="216">
        <f t="shared" si="29"/>
        <v>0</v>
      </c>
      <c r="AJ23" s="216">
        <f t="shared" si="29"/>
        <v>0</v>
      </c>
      <c r="AK23" s="226">
        <f t="shared" si="29"/>
        <v>0</v>
      </c>
      <c r="AL23" s="216">
        <f t="shared" si="29"/>
        <v>0</v>
      </c>
      <c r="AM23" s="222">
        <f t="shared" si="29"/>
        <v>0</v>
      </c>
      <c r="AN23" s="216">
        <f t="shared" si="29"/>
        <v>0</v>
      </c>
      <c r="AO23" s="216">
        <f t="shared" si="29"/>
        <v>0</v>
      </c>
      <c r="AP23" s="226">
        <f t="shared" si="29"/>
        <v>0</v>
      </c>
      <c r="AQ23" s="216">
        <f t="shared" si="29"/>
        <v>0</v>
      </c>
      <c r="AR23" s="222">
        <f t="shared" si="3"/>
        <v>0</v>
      </c>
      <c r="AS23" s="216" t="s">
        <v>38</v>
      </c>
      <c r="AT23" s="216" t="s">
        <v>38</v>
      </c>
      <c r="AU23" s="222">
        <f t="shared" si="4"/>
        <v>0</v>
      </c>
      <c r="AV23" s="216" t="s">
        <v>38</v>
      </c>
      <c r="AW23" s="215"/>
      <c r="AX23" s="223">
        <f t="shared" si="5"/>
        <v>0</v>
      </c>
    </row>
    <row r="24" spans="3:50" ht="26.25" hidden="1" customHeight="1" x14ac:dyDescent="0.25">
      <c r="C24" s="224" t="s">
        <v>57</v>
      </c>
      <c r="D24" s="225" t="s">
        <v>58</v>
      </c>
      <c r="E24" s="215" t="s">
        <v>37</v>
      </c>
      <c r="F24" s="215" t="s">
        <v>38</v>
      </c>
      <c r="G24" s="215" t="s">
        <v>38</v>
      </c>
      <c r="H24" s="220" t="s">
        <v>38</v>
      </c>
      <c r="I24" s="226">
        <f t="shared" ref="I24:K24" si="30">SUM(I154)</f>
        <v>0</v>
      </c>
      <c r="J24" s="226">
        <f t="shared" si="30"/>
        <v>0</v>
      </c>
      <c r="K24" s="226">
        <f t="shared" si="30"/>
        <v>0</v>
      </c>
      <c r="L24" s="215" t="s">
        <v>38</v>
      </c>
      <c r="M24" s="226">
        <f>SUM(M154)</f>
        <v>0</v>
      </c>
      <c r="N24" s="227">
        <f t="shared" ref="N24:P24" si="31">SUM(N155)</f>
        <v>0</v>
      </c>
      <c r="O24" s="215" t="s">
        <v>38</v>
      </c>
      <c r="P24" s="227">
        <f t="shared" si="31"/>
        <v>0</v>
      </c>
      <c r="Q24" s="227">
        <f t="shared" ref="Q24:AQ24" si="32">SUM(Q155)</f>
        <v>0</v>
      </c>
      <c r="R24" s="226">
        <f t="shared" si="32"/>
        <v>0</v>
      </c>
      <c r="S24" s="221">
        <f t="shared" si="32"/>
        <v>0</v>
      </c>
      <c r="T24" s="215">
        <f t="shared" si="32"/>
        <v>0</v>
      </c>
      <c r="U24" s="215">
        <f t="shared" si="32"/>
        <v>0</v>
      </c>
      <c r="V24" s="226">
        <f t="shared" si="32"/>
        <v>0</v>
      </c>
      <c r="W24" s="215">
        <f t="shared" si="32"/>
        <v>0</v>
      </c>
      <c r="X24" s="221">
        <f t="shared" si="32"/>
        <v>0</v>
      </c>
      <c r="Y24" s="215">
        <f t="shared" si="32"/>
        <v>0</v>
      </c>
      <c r="Z24" s="215">
        <f t="shared" si="32"/>
        <v>0</v>
      </c>
      <c r="AA24" s="226">
        <f t="shared" si="32"/>
        <v>0</v>
      </c>
      <c r="AB24" s="215">
        <f t="shared" si="32"/>
        <v>0</v>
      </c>
      <c r="AC24" s="222">
        <f t="shared" si="32"/>
        <v>0</v>
      </c>
      <c r="AD24" s="216">
        <f t="shared" si="32"/>
        <v>0</v>
      </c>
      <c r="AE24" s="216">
        <f t="shared" si="32"/>
        <v>0</v>
      </c>
      <c r="AF24" s="226">
        <f t="shared" si="32"/>
        <v>0</v>
      </c>
      <c r="AG24" s="216">
        <f t="shared" si="32"/>
        <v>0</v>
      </c>
      <c r="AH24" s="222">
        <f t="shared" si="32"/>
        <v>0</v>
      </c>
      <c r="AI24" s="216">
        <f t="shared" si="32"/>
        <v>0</v>
      </c>
      <c r="AJ24" s="216">
        <f t="shared" si="32"/>
        <v>0</v>
      </c>
      <c r="AK24" s="226">
        <f t="shared" si="32"/>
        <v>0</v>
      </c>
      <c r="AL24" s="216">
        <f t="shared" si="32"/>
        <v>0</v>
      </c>
      <c r="AM24" s="222">
        <f t="shared" si="32"/>
        <v>0</v>
      </c>
      <c r="AN24" s="216">
        <f t="shared" si="32"/>
        <v>0</v>
      </c>
      <c r="AO24" s="216">
        <f t="shared" si="32"/>
        <v>0</v>
      </c>
      <c r="AP24" s="226">
        <f t="shared" si="32"/>
        <v>0</v>
      </c>
      <c r="AQ24" s="216">
        <f t="shared" si="32"/>
        <v>0</v>
      </c>
      <c r="AR24" s="222">
        <f t="shared" si="3"/>
        <v>0</v>
      </c>
      <c r="AS24" s="216" t="s">
        <v>38</v>
      </c>
      <c r="AT24" s="216" t="s">
        <v>38</v>
      </c>
      <c r="AU24" s="222">
        <f t="shared" si="4"/>
        <v>0</v>
      </c>
      <c r="AV24" s="216" t="s">
        <v>38</v>
      </c>
      <c r="AW24" s="215"/>
      <c r="AX24" s="223">
        <f t="shared" si="5"/>
        <v>0</v>
      </c>
    </row>
    <row r="25" spans="3:50" ht="26.25" hidden="1" customHeight="1" x14ac:dyDescent="0.25">
      <c r="C25" s="224" t="s">
        <v>59</v>
      </c>
      <c r="D25" s="229" t="s">
        <v>60</v>
      </c>
      <c r="E25" s="215" t="s">
        <v>37</v>
      </c>
      <c r="F25" s="215" t="s">
        <v>38</v>
      </c>
      <c r="G25" s="215" t="s">
        <v>38</v>
      </c>
      <c r="H25" s="220" t="s">
        <v>38</v>
      </c>
      <c r="I25" s="226">
        <f t="shared" ref="I25:K25" si="33">SUM(I159)</f>
        <v>0</v>
      </c>
      <c r="J25" s="226">
        <f t="shared" si="33"/>
        <v>0</v>
      </c>
      <c r="K25" s="226">
        <f t="shared" si="33"/>
        <v>0</v>
      </c>
      <c r="L25" s="215" t="s">
        <v>38</v>
      </c>
      <c r="M25" s="226">
        <f>SUM(M159)</f>
        <v>0</v>
      </c>
      <c r="N25" s="227">
        <f t="shared" ref="N25:P25" si="34">SUM(N160)</f>
        <v>0</v>
      </c>
      <c r="O25" s="215" t="s">
        <v>38</v>
      </c>
      <c r="P25" s="227">
        <f t="shared" si="34"/>
        <v>0</v>
      </c>
      <c r="Q25" s="227">
        <f t="shared" ref="Q25:AQ25" si="35">SUM(Q160)</f>
        <v>0</v>
      </c>
      <c r="R25" s="226">
        <f t="shared" si="35"/>
        <v>0</v>
      </c>
      <c r="S25" s="221">
        <f t="shared" si="35"/>
        <v>0</v>
      </c>
      <c r="T25" s="215">
        <f t="shared" si="35"/>
        <v>0</v>
      </c>
      <c r="U25" s="215">
        <f t="shared" si="35"/>
        <v>0</v>
      </c>
      <c r="V25" s="226">
        <f t="shared" si="35"/>
        <v>0</v>
      </c>
      <c r="W25" s="215">
        <f t="shared" si="35"/>
        <v>0</v>
      </c>
      <c r="X25" s="221">
        <f t="shared" si="35"/>
        <v>0</v>
      </c>
      <c r="Y25" s="215">
        <f t="shared" si="35"/>
        <v>0</v>
      </c>
      <c r="Z25" s="215">
        <f t="shared" si="35"/>
        <v>0</v>
      </c>
      <c r="AA25" s="226">
        <f t="shared" si="35"/>
        <v>0</v>
      </c>
      <c r="AB25" s="215">
        <f t="shared" si="35"/>
        <v>0</v>
      </c>
      <c r="AC25" s="222">
        <f t="shared" si="35"/>
        <v>0</v>
      </c>
      <c r="AD25" s="216">
        <f t="shared" si="35"/>
        <v>0</v>
      </c>
      <c r="AE25" s="216">
        <f t="shared" si="35"/>
        <v>0</v>
      </c>
      <c r="AF25" s="226">
        <f t="shared" si="35"/>
        <v>0</v>
      </c>
      <c r="AG25" s="216">
        <f t="shared" si="35"/>
        <v>0</v>
      </c>
      <c r="AH25" s="222">
        <f t="shared" si="35"/>
        <v>0</v>
      </c>
      <c r="AI25" s="216">
        <f t="shared" si="35"/>
        <v>0</v>
      </c>
      <c r="AJ25" s="216">
        <f t="shared" si="35"/>
        <v>0</v>
      </c>
      <c r="AK25" s="226">
        <f t="shared" si="35"/>
        <v>0</v>
      </c>
      <c r="AL25" s="216">
        <f t="shared" si="35"/>
        <v>0</v>
      </c>
      <c r="AM25" s="222">
        <f t="shared" si="35"/>
        <v>0</v>
      </c>
      <c r="AN25" s="216">
        <f t="shared" si="35"/>
        <v>0</v>
      </c>
      <c r="AO25" s="216">
        <f t="shared" si="35"/>
        <v>0</v>
      </c>
      <c r="AP25" s="226">
        <f t="shared" si="35"/>
        <v>0</v>
      </c>
      <c r="AQ25" s="216">
        <f t="shared" si="35"/>
        <v>0</v>
      </c>
      <c r="AR25" s="222">
        <f t="shared" si="3"/>
        <v>0</v>
      </c>
      <c r="AS25" s="216" t="s">
        <v>38</v>
      </c>
      <c r="AT25" s="216" t="s">
        <v>38</v>
      </c>
      <c r="AU25" s="222">
        <f t="shared" si="4"/>
        <v>0</v>
      </c>
      <c r="AV25" s="216" t="s">
        <v>38</v>
      </c>
      <c r="AW25" s="215"/>
      <c r="AX25" s="223">
        <f t="shared" si="5"/>
        <v>0</v>
      </c>
    </row>
    <row r="26" spans="3:50" ht="26.25" hidden="1" customHeight="1" x14ac:dyDescent="0.25">
      <c r="C26" s="224" t="s">
        <v>61</v>
      </c>
      <c r="D26" s="225" t="s">
        <v>62</v>
      </c>
      <c r="E26" s="215" t="s">
        <v>37</v>
      </c>
      <c r="F26" s="215" t="s">
        <v>38</v>
      </c>
      <c r="G26" s="215" t="s">
        <v>38</v>
      </c>
      <c r="H26" s="220" t="s">
        <v>38</v>
      </c>
      <c r="I26" s="226">
        <f t="shared" ref="I26:K26" si="36">SUM(I164)</f>
        <v>0</v>
      </c>
      <c r="J26" s="226">
        <f t="shared" si="36"/>
        <v>0</v>
      </c>
      <c r="K26" s="226">
        <f t="shared" si="36"/>
        <v>0</v>
      </c>
      <c r="L26" s="215" t="s">
        <v>38</v>
      </c>
      <c r="M26" s="226">
        <f>SUM(M164)</f>
        <v>0</v>
      </c>
      <c r="N26" s="227">
        <f t="shared" ref="N26:P26" si="37">SUM(N165)</f>
        <v>0</v>
      </c>
      <c r="O26" s="215" t="s">
        <v>38</v>
      </c>
      <c r="P26" s="227">
        <f t="shared" si="37"/>
        <v>0</v>
      </c>
      <c r="Q26" s="227">
        <f t="shared" ref="Q26:AQ26" si="38">SUM(Q165)</f>
        <v>0</v>
      </c>
      <c r="R26" s="226">
        <f t="shared" si="38"/>
        <v>0</v>
      </c>
      <c r="S26" s="221">
        <f t="shared" si="38"/>
        <v>0</v>
      </c>
      <c r="T26" s="215">
        <f t="shared" si="38"/>
        <v>0</v>
      </c>
      <c r="U26" s="215">
        <f t="shared" si="38"/>
        <v>0</v>
      </c>
      <c r="V26" s="226">
        <f t="shared" si="38"/>
        <v>0</v>
      </c>
      <c r="W26" s="215">
        <f t="shared" si="38"/>
        <v>0</v>
      </c>
      <c r="X26" s="221">
        <f t="shared" si="38"/>
        <v>0</v>
      </c>
      <c r="Y26" s="215">
        <f t="shared" si="38"/>
        <v>0</v>
      </c>
      <c r="Z26" s="215">
        <f t="shared" si="38"/>
        <v>0</v>
      </c>
      <c r="AA26" s="226">
        <f t="shared" si="38"/>
        <v>0</v>
      </c>
      <c r="AB26" s="215">
        <f t="shared" si="38"/>
        <v>0</v>
      </c>
      <c r="AC26" s="222">
        <f t="shared" si="38"/>
        <v>0</v>
      </c>
      <c r="AD26" s="216">
        <f t="shared" si="38"/>
        <v>0</v>
      </c>
      <c r="AE26" s="216">
        <f t="shared" si="38"/>
        <v>0</v>
      </c>
      <c r="AF26" s="226">
        <f t="shared" si="38"/>
        <v>0</v>
      </c>
      <c r="AG26" s="216">
        <f t="shared" si="38"/>
        <v>0</v>
      </c>
      <c r="AH26" s="222">
        <f t="shared" si="38"/>
        <v>0</v>
      </c>
      <c r="AI26" s="216">
        <f t="shared" si="38"/>
        <v>0</v>
      </c>
      <c r="AJ26" s="216">
        <f t="shared" si="38"/>
        <v>0</v>
      </c>
      <c r="AK26" s="226">
        <f t="shared" si="38"/>
        <v>0</v>
      </c>
      <c r="AL26" s="216">
        <f t="shared" si="38"/>
        <v>0</v>
      </c>
      <c r="AM26" s="222">
        <f t="shared" si="38"/>
        <v>0</v>
      </c>
      <c r="AN26" s="216">
        <f t="shared" si="38"/>
        <v>0</v>
      </c>
      <c r="AO26" s="216">
        <f t="shared" si="38"/>
        <v>0</v>
      </c>
      <c r="AP26" s="226">
        <f t="shared" si="38"/>
        <v>0</v>
      </c>
      <c r="AQ26" s="216">
        <f t="shared" si="38"/>
        <v>0</v>
      </c>
      <c r="AR26" s="222">
        <f t="shared" si="3"/>
        <v>0</v>
      </c>
      <c r="AS26" s="216" t="s">
        <v>38</v>
      </c>
      <c r="AT26" s="216" t="s">
        <v>38</v>
      </c>
      <c r="AU26" s="222">
        <f t="shared" si="4"/>
        <v>0</v>
      </c>
      <c r="AV26" s="216" t="s">
        <v>38</v>
      </c>
      <c r="AW26" s="215"/>
      <c r="AX26" s="223">
        <f t="shared" si="5"/>
        <v>0</v>
      </c>
    </row>
    <row r="27" spans="3:50" ht="26.25" hidden="1" customHeight="1" x14ac:dyDescent="0.25">
      <c r="C27" s="224" t="s">
        <v>63</v>
      </c>
      <c r="D27" s="225" t="s">
        <v>64</v>
      </c>
      <c r="E27" s="215" t="s">
        <v>37</v>
      </c>
      <c r="F27" s="215" t="s">
        <v>38</v>
      </c>
      <c r="G27" s="215" t="s">
        <v>38</v>
      </c>
      <c r="H27" s="220" t="s">
        <v>38</v>
      </c>
      <c r="I27" s="226">
        <f t="shared" ref="I27:K27" si="39">SUM(I167)</f>
        <v>0</v>
      </c>
      <c r="J27" s="226">
        <f t="shared" si="39"/>
        <v>0</v>
      </c>
      <c r="K27" s="226">
        <f t="shared" si="39"/>
        <v>0</v>
      </c>
      <c r="L27" s="215" t="s">
        <v>38</v>
      </c>
      <c r="M27" s="226">
        <f>SUM(M167)</f>
        <v>0</v>
      </c>
      <c r="N27" s="227">
        <f t="shared" ref="N27:P27" si="40">SUM(N168)</f>
        <v>0</v>
      </c>
      <c r="O27" s="215" t="s">
        <v>38</v>
      </c>
      <c r="P27" s="227">
        <f t="shared" si="40"/>
        <v>0</v>
      </c>
      <c r="Q27" s="227">
        <f t="shared" ref="Q27:AQ27" si="41">SUM(Q168)</f>
        <v>0</v>
      </c>
      <c r="R27" s="226">
        <f t="shared" si="41"/>
        <v>0</v>
      </c>
      <c r="S27" s="221">
        <f t="shared" si="41"/>
        <v>0</v>
      </c>
      <c r="T27" s="215">
        <f t="shared" si="41"/>
        <v>0</v>
      </c>
      <c r="U27" s="215">
        <f t="shared" si="41"/>
        <v>0</v>
      </c>
      <c r="V27" s="226">
        <f t="shared" si="41"/>
        <v>0</v>
      </c>
      <c r="W27" s="215">
        <f t="shared" si="41"/>
        <v>0</v>
      </c>
      <c r="X27" s="221">
        <f t="shared" si="41"/>
        <v>0</v>
      </c>
      <c r="Y27" s="215">
        <f t="shared" si="41"/>
        <v>0</v>
      </c>
      <c r="Z27" s="215">
        <f t="shared" si="41"/>
        <v>0</v>
      </c>
      <c r="AA27" s="226">
        <f t="shared" si="41"/>
        <v>0</v>
      </c>
      <c r="AB27" s="215">
        <f t="shared" si="41"/>
        <v>0</v>
      </c>
      <c r="AC27" s="222">
        <f t="shared" si="41"/>
        <v>0</v>
      </c>
      <c r="AD27" s="216">
        <f t="shared" si="41"/>
        <v>0</v>
      </c>
      <c r="AE27" s="216">
        <f t="shared" si="41"/>
        <v>0</v>
      </c>
      <c r="AF27" s="226">
        <f t="shared" si="41"/>
        <v>0</v>
      </c>
      <c r="AG27" s="216">
        <f t="shared" si="41"/>
        <v>0</v>
      </c>
      <c r="AH27" s="222">
        <f t="shared" si="41"/>
        <v>0</v>
      </c>
      <c r="AI27" s="216">
        <f t="shared" si="41"/>
        <v>0</v>
      </c>
      <c r="AJ27" s="216">
        <f t="shared" si="41"/>
        <v>0</v>
      </c>
      <c r="AK27" s="226">
        <f t="shared" si="41"/>
        <v>0</v>
      </c>
      <c r="AL27" s="216">
        <f t="shared" si="41"/>
        <v>0</v>
      </c>
      <c r="AM27" s="222">
        <f t="shared" si="41"/>
        <v>0</v>
      </c>
      <c r="AN27" s="216">
        <f t="shared" si="41"/>
        <v>0</v>
      </c>
      <c r="AO27" s="216">
        <f t="shared" si="41"/>
        <v>0</v>
      </c>
      <c r="AP27" s="226">
        <f t="shared" si="41"/>
        <v>0</v>
      </c>
      <c r="AQ27" s="216">
        <f t="shared" si="41"/>
        <v>0</v>
      </c>
      <c r="AR27" s="222">
        <f t="shared" si="3"/>
        <v>0</v>
      </c>
      <c r="AS27" s="216" t="s">
        <v>38</v>
      </c>
      <c r="AT27" s="216" t="s">
        <v>38</v>
      </c>
      <c r="AU27" s="222">
        <f t="shared" si="4"/>
        <v>0</v>
      </c>
      <c r="AV27" s="216" t="s">
        <v>38</v>
      </c>
      <c r="AW27" s="215"/>
      <c r="AX27" s="223">
        <f t="shared" si="5"/>
        <v>0</v>
      </c>
    </row>
    <row r="28" spans="3:50" ht="26.25" hidden="1" customHeight="1" x14ac:dyDescent="0.25">
      <c r="C28" s="224" t="s">
        <v>65</v>
      </c>
      <c r="D28" s="229" t="s">
        <v>50</v>
      </c>
      <c r="E28" s="215" t="s">
        <v>37</v>
      </c>
      <c r="F28" s="215" t="s">
        <v>38</v>
      </c>
      <c r="G28" s="215" t="s">
        <v>38</v>
      </c>
      <c r="H28" s="220" t="s">
        <v>38</v>
      </c>
      <c r="I28" s="226">
        <f t="shared" ref="I28:K29" si="42">SUM(I172)</f>
        <v>0</v>
      </c>
      <c r="J28" s="226">
        <f t="shared" si="42"/>
        <v>0</v>
      </c>
      <c r="K28" s="226">
        <f t="shared" si="42"/>
        <v>0</v>
      </c>
      <c r="L28" s="215" t="s">
        <v>38</v>
      </c>
      <c r="M28" s="226">
        <f>SUM(M172)</f>
        <v>0</v>
      </c>
      <c r="N28" s="227">
        <f t="shared" ref="N28:P29" si="43">SUM(N173)</f>
        <v>0</v>
      </c>
      <c r="O28" s="215" t="s">
        <v>38</v>
      </c>
      <c r="P28" s="227">
        <f t="shared" si="43"/>
        <v>0</v>
      </c>
      <c r="Q28" s="227">
        <f t="shared" ref="Q28:AQ28" si="44">SUM(Q173)</f>
        <v>0</v>
      </c>
      <c r="R28" s="226">
        <f t="shared" si="44"/>
        <v>0</v>
      </c>
      <c r="S28" s="221">
        <f t="shared" si="44"/>
        <v>0</v>
      </c>
      <c r="T28" s="215">
        <f t="shared" si="44"/>
        <v>0</v>
      </c>
      <c r="U28" s="215">
        <f t="shared" si="44"/>
        <v>0</v>
      </c>
      <c r="V28" s="226">
        <f t="shared" si="44"/>
        <v>0</v>
      </c>
      <c r="W28" s="215">
        <f t="shared" si="44"/>
        <v>0</v>
      </c>
      <c r="X28" s="221">
        <f t="shared" si="44"/>
        <v>0</v>
      </c>
      <c r="Y28" s="215">
        <f t="shared" si="44"/>
        <v>0</v>
      </c>
      <c r="Z28" s="215">
        <f t="shared" si="44"/>
        <v>0</v>
      </c>
      <c r="AA28" s="226">
        <f t="shared" si="44"/>
        <v>0</v>
      </c>
      <c r="AB28" s="215">
        <f t="shared" si="44"/>
        <v>0</v>
      </c>
      <c r="AC28" s="222">
        <f t="shared" si="44"/>
        <v>0</v>
      </c>
      <c r="AD28" s="216">
        <f t="shared" si="44"/>
        <v>0</v>
      </c>
      <c r="AE28" s="216">
        <f t="shared" si="44"/>
        <v>0</v>
      </c>
      <c r="AF28" s="226">
        <f t="shared" si="44"/>
        <v>0</v>
      </c>
      <c r="AG28" s="216">
        <f t="shared" si="44"/>
        <v>0</v>
      </c>
      <c r="AH28" s="222">
        <f t="shared" si="44"/>
        <v>0</v>
      </c>
      <c r="AI28" s="216">
        <f t="shared" si="44"/>
        <v>0</v>
      </c>
      <c r="AJ28" s="216">
        <f t="shared" si="44"/>
        <v>0</v>
      </c>
      <c r="AK28" s="226">
        <f t="shared" si="44"/>
        <v>0</v>
      </c>
      <c r="AL28" s="216">
        <f t="shared" si="44"/>
        <v>0</v>
      </c>
      <c r="AM28" s="222">
        <f t="shared" si="44"/>
        <v>0</v>
      </c>
      <c r="AN28" s="216">
        <f t="shared" si="44"/>
        <v>0</v>
      </c>
      <c r="AO28" s="216">
        <f t="shared" si="44"/>
        <v>0</v>
      </c>
      <c r="AP28" s="226">
        <f t="shared" si="44"/>
        <v>0</v>
      </c>
      <c r="AQ28" s="216">
        <f t="shared" si="44"/>
        <v>0</v>
      </c>
      <c r="AR28" s="222">
        <f t="shared" si="3"/>
        <v>0</v>
      </c>
      <c r="AS28" s="216" t="s">
        <v>38</v>
      </c>
      <c r="AT28" s="216" t="s">
        <v>38</v>
      </c>
      <c r="AU28" s="222">
        <f t="shared" si="4"/>
        <v>0</v>
      </c>
      <c r="AV28" s="216" t="s">
        <v>38</v>
      </c>
      <c r="AW28" s="215"/>
      <c r="AX28" s="223">
        <f t="shared" si="5"/>
        <v>0</v>
      </c>
    </row>
    <row r="29" spans="3:50" ht="26.25" hidden="1" customHeight="1" x14ac:dyDescent="0.25">
      <c r="C29" s="224" t="s">
        <v>66</v>
      </c>
      <c r="D29" s="229" t="s">
        <v>52</v>
      </c>
      <c r="E29" s="215" t="s">
        <v>37</v>
      </c>
      <c r="F29" s="215" t="s">
        <v>38</v>
      </c>
      <c r="G29" s="215" t="s">
        <v>38</v>
      </c>
      <c r="H29" s="220" t="s">
        <v>38</v>
      </c>
      <c r="I29" s="226">
        <f t="shared" si="42"/>
        <v>0</v>
      </c>
      <c r="J29" s="226">
        <f t="shared" si="42"/>
        <v>0</v>
      </c>
      <c r="K29" s="226">
        <f t="shared" si="42"/>
        <v>0</v>
      </c>
      <c r="L29" s="215" t="s">
        <v>38</v>
      </c>
      <c r="M29" s="226">
        <f>SUM(M173)</f>
        <v>0</v>
      </c>
      <c r="N29" s="227">
        <f t="shared" si="43"/>
        <v>0</v>
      </c>
      <c r="O29" s="215" t="s">
        <v>38</v>
      </c>
      <c r="P29" s="227">
        <f t="shared" si="43"/>
        <v>0</v>
      </c>
      <c r="Q29" s="227">
        <f t="shared" ref="Q29:AQ29" si="45">SUM(Q174)</f>
        <v>0</v>
      </c>
      <c r="R29" s="230">
        <f t="shared" si="45"/>
        <v>0</v>
      </c>
      <c r="S29" s="221">
        <f t="shared" si="45"/>
        <v>0</v>
      </c>
      <c r="T29" s="215">
        <f t="shared" si="45"/>
        <v>0</v>
      </c>
      <c r="U29" s="215">
        <f t="shared" si="45"/>
        <v>0</v>
      </c>
      <c r="V29" s="226">
        <f t="shared" si="45"/>
        <v>0</v>
      </c>
      <c r="W29" s="215">
        <f t="shared" si="45"/>
        <v>0</v>
      </c>
      <c r="X29" s="221">
        <f t="shared" si="45"/>
        <v>0</v>
      </c>
      <c r="Y29" s="215">
        <f t="shared" si="45"/>
        <v>0</v>
      </c>
      <c r="Z29" s="215">
        <f t="shared" si="45"/>
        <v>0</v>
      </c>
      <c r="AA29" s="226">
        <f t="shared" si="45"/>
        <v>0</v>
      </c>
      <c r="AB29" s="215">
        <f t="shared" si="45"/>
        <v>0</v>
      </c>
      <c r="AC29" s="222">
        <f t="shared" si="45"/>
        <v>0</v>
      </c>
      <c r="AD29" s="216">
        <f t="shared" si="45"/>
        <v>0</v>
      </c>
      <c r="AE29" s="216">
        <f t="shared" si="45"/>
        <v>0</v>
      </c>
      <c r="AF29" s="226">
        <f t="shared" si="45"/>
        <v>0</v>
      </c>
      <c r="AG29" s="216">
        <f t="shared" si="45"/>
        <v>0</v>
      </c>
      <c r="AH29" s="222">
        <f t="shared" si="45"/>
        <v>0</v>
      </c>
      <c r="AI29" s="216">
        <f t="shared" si="45"/>
        <v>0</v>
      </c>
      <c r="AJ29" s="216">
        <f t="shared" si="45"/>
        <v>0</v>
      </c>
      <c r="AK29" s="226">
        <f t="shared" si="45"/>
        <v>0</v>
      </c>
      <c r="AL29" s="216">
        <f t="shared" si="45"/>
        <v>0</v>
      </c>
      <c r="AM29" s="222">
        <f t="shared" si="45"/>
        <v>0</v>
      </c>
      <c r="AN29" s="216">
        <f t="shared" si="45"/>
        <v>0</v>
      </c>
      <c r="AO29" s="216">
        <f t="shared" si="45"/>
        <v>0</v>
      </c>
      <c r="AP29" s="226">
        <f t="shared" si="45"/>
        <v>0</v>
      </c>
      <c r="AQ29" s="216">
        <f t="shared" si="45"/>
        <v>0</v>
      </c>
      <c r="AR29" s="222">
        <f t="shared" si="3"/>
        <v>0</v>
      </c>
      <c r="AS29" s="216" t="s">
        <v>38</v>
      </c>
      <c r="AT29" s="216" t="s">
        <v>38</v>
      </c>
      <c r="AU29" s="222">
        <f t="shared" si="4"/>
        <v>0</v>
      </c>
      <c r="AV29" s="216" t="s">
        <v>38</v>
      </c>
      <c r="AW29" s="215"/>
      <c r="AX29" s="223">
        <f t="shared" si="5"/>
        <v>0</v>
      </c>
    </row>
    <row r="30" spans="3:50" ht="26.25" hidden="1" customHeight="1" x14ac:dyDescent="0.25">
      <c r="C30" s="224" t="s">
        <v>67</v>
      </c>
      <c r="D30" s="229" t="s">
        <v>68</v>
      </c>
      <c r="E30" s="215" t="s">
        <v>37</v>
      </c>
      <c r="F30" s="215" t="s">
        <v>38</v>
      </c>
      <c r="G30" s="215" t="s">
        <v>38</v>
      </c>
      <c r="H30" s="220" t="s">
        <v>38</v>
      </c>
      <c r="I30" s="226">
        <f t="shared" ref="I30:K30" si="46">SUM(I31:I35)</f>
        <v>0</v>
      </c>
      <c r="J30" s="226">
        <f t="shared" si="46"/>
        <v>0</v>
      </c>
      <c r="K30" s="226">
        <f t="shared" si="46"/>
        <v>0</v>
      </c>
      <c r="L30" s="215" t="s">
        <v>38</v>
      </c>
      <c r="M30" s="226">
        <f>SUM(M31:M35)</f>
        <v>0</v>
      </c>
      <c r="N30" s="227">
        <f t="shared" ref="N30:P30" si="47">SUM(N31:N35)</f>
        <v>0</v>
      </c>
      <c r="O30" s="215" t="s">
        <v>38</v>
      </c>
      <c r="P30" s="227">
        <f t="shared" si="47"/>
        <v>0</v>
      </c>
      <c r="Q30" s="227">
        <f t="shared" ref="Q30:AQ30" si="48">SUM(Q31:Q35)</f>
        <v>0</v>
      </c>
      <c r="R30" s="226">
        <f t="shared" si="48"/>
        <v>0</v>
      </c>
      <c r="S30" s="221">
        <f t="shared" si="48"/>
        <v>0</v>
      </c>
      <c r="T30" s="215">
        <f t="shared" si="48"/>
        <v>0</v>
      </c>
      <c r="U30" s="215">
        <f t="shared" si="48"/>
        <v>0</v>
      </c>
      <c r="V30" s="226">
        <f t="shared" si="48"/>
        <v>0</v>
      </c>
      <c r="W30" s="215">
        <f t="shared" si="48"/>
        <v>0</v>
      </c>
      <c r="X30" s="221">
        <f t="shared" si="48"/>
        <v>0</v>
      </c>
      <c r="Y30" s="215">
        <f t="shared" si="48"/>
        <v>0</v>
      </c>
      <c r="Z30" s="215">
        <f t="shared" si="48"/>
        <v>0</v>
      </c>
      <c r="AA30" s="226">
        <f t="shared" si="48"/>
        <v>0</v>
      </c>
      <c r="AB30" s="215">
        <f t="shared" si="48"/>
        <v>0</v>
      </c>
      <c r="AC30" s="222">
        <f t="shared" si="48"/>
        <v>0</v>
      </c>
      <c r="AD30" s="216">
        <f t="shared" si="48"/>
        <v>0</v>
      </c>
      <c r="AE30" s="216">
        <f t="shared" si="48"/>
        <v>0</v>
      </c>
      <c r="AF30" s="226">
        <f t="shared" si="48"/>
        <v>0</v>
      </c>
      <c r="AG30" s="216">
        <f t="shared" si="48"/>
        <v>0</v>
      </c>
      <c r="AH30" s="222">
        <f t="shared" si="48"/>
        <v>0</v>
      </c>
      <c r="AI30" s="216">
        <f t="shared" si="48"/>
        <v>0</v>
      </c>
      <c r="AJ30" s="216">
        <f t="shared" si="48"/>
        <v>0</v>
      </c>
      <c r="AK30" s="226">
        <f t="shared" si="48"/>
        <v>0</v>
      </c>
      <c r="AL30" s="216">
        <f t="shared" si="48"/>
        <v>0</v>
      </c>
      <c r="AM30" s="222">
        <f t="shared" si="48"/>
        <v>0</v>
      </c>
      <c r="AN30" s="216">
        <f t="shared" si="48"/>
        <v>0</v>
      </c>
      <c r="AO30" s="216">
        <f t="shared" si="48"/>
        <v>0</v>
      </c>
      <c r="AP30" s="226">
        <f t="shared" si="48"/>
        <v>0</v>
      </c>
      <c r="AQ30" s="216">
        <f t="shared" si="48"/>
        <v>0</v>
      </c>
      <c r="AR30" s="222">
        <f t="shared" si="3"/>
        <v>0</v>
      </c>
      <c r="AS30" s="216" t="s">
        <v>38</v>
      </c>
      <c r="AT30" s="216" t="s">
        <v>38</v>
      </c>
      <c r="AU30" s="222">
        <f t="shared" si="4"/>
        <v>0</v>
      </c>
      <c r="AV30" s="216" t="s">
        <v>38</v>
      </c>
      <c r="AW30" s="215"/>
      <c r="AX30" s="223">
        <f t="shared" si="5"/>
        <v>0</v>
      </c>
    </row>
    <row r="31" spans="3:50" ht="26.25" hidden="1" customHeight="1" x14ac:dyDescent="0.25">
      <c r="C31" s="224" t="s">
        <v>69</v>
      </c>
      <c r="D31" s="229" t="s">
        <v>58</v>
      </c>
      <c r="E31" s="215" t="s">
        <v>37</v>
      </c>
      <c r="F31" s="215" t="s">
        <v>38</v>
      </c>
      <c r="G31" s="215" t="s">
        <v>38</v>
      </c>
      <c r="H31" s="220" t="s">
        <v>38</v>
      </c>
      <c r="I31" s="226">
        <f t="shared" ref="I31:K31" si="49">SUM(I175)</f>
        <v>0</v>
      </c>
      <c r="J31" s="226">
        <f t="shared" si="49"/>
        <v>0</v>
      </c>
      <c r="K31" s="226">
        <f t="shared" si="49"/>
        <v>0</v>
      </c>
      <c r="L31" s="215" t="s">
        <v>38</v>
      </c>
      <c r="M31" s="226">
        <f>SUM(M175)</f>
        <v>0</v>
      </c>
      <c r="N31" s="215">
        <f t="shared" ref="N31:P31" si="50">SUM(N176)</f>
        <v>0</v>
      </c>
      <c r="O31" s="215" t="s">
        <v>38</v>
      </c>
      <c r="P31" s="215">
        <f t="shared" si="50"/>
        <v>0</v>
      </c>
      <c r="Q31" s="215">
        <f t="shared" ref="Q31:AQ31" si="51">SUM(Q176)</f>
        <v>0</v>
      </c>
      <c r="R31" s="226">
        <f t="shared" si="51"/>
        <v>0</v>
      </c>
      <c r="S31" s="221">
        <f t="shared" si="51"/>
        <v>0</v>
      </c>
      <c r="T31" s="215">
        <f t="shared" si="51"/>
        <v>0</v>
      </c>
      <c r="U31" s="215">
        <f t="shared" si="51"/>
        <v>0</v>
      </c>
      <c r="V31" s="226">
        <f t="shared" si="51"/>
        <v>0</v>
      </c>
      <c r="W31" s="215">
        <f t="shared" si="51"/>
        <v>0</v>
      </c>
      <c r="X31" s="221">
        <f t="shared" si="51"/>
        <v>0</v>
      </c>
      <c r="Y31" s="215">
        <f t="shared" si="51"/>
        <v>0</v>
      </c>
      <c r="Z31" s="215">
        <f t="shared" si="51"/>
        <v>0</v>
      </c>
      <c r="AA31" s="226">
        <f t="shared" si="51"/>
        <v>0</v>
      </c>
      <c r="AB31" s="215">
        <f t="shared" si="51"/>
        <v>0</v>
      </c>
      <c r="AC31" s="222">
        <f t="shared" si="51"/>
        <v>0</v>
      </c>
      <c r="AD31" s="216">
        <f t="shared" si="51"/>
        <v>0</v>
      </c>
      <c r="AE31" s="216">
        <f t="shared" si="51"/>
        <v>0</v>
      </c>
      <c r="AF31" s="226">
        <f t="shared" si="51"/>
        <v>0</v>
      </c>
      <c r="AG31" s="216">
        <f t="shared" si="51"/>
        <v>0</v>
      </c>
      <c r="AH31" s="222">
        <f t="shared" si="51"/>
        <v>0</v>
      </c>
      <c r="AI31" s="216">
        <f t="shared" si="51"/>
        <v>0</v>
      </c>
      <c r="AJ31" s="216">
        <f t="shared" si="51"/>
        <v>0</v>
      </c>
      <c r="AK31" s="226">
        <f t="shared" si="51"/>
        <v>0</v>
      </c>
      <c r="AL31" s="216">
        <f t="shared" si="51"/>
        <v>0</v>
      </c>
      <c r="AM31" s="222">
        <f t="shared" si="51"/>
        <v>0</v>
      </c>
      <c r="AN31" s="216">
        <f t="shared" si="51"/>
        <v>0</v>
      </c>
      <c r="AO31" s="216">
        <f t="shared" si="51"/>
        <v>0</v>
      </c>
      <c r="AP31" s="226">
        <f t="shared" si="51"/>
        <v>0</v>
      </c>
      <c r="AQ31" s="216">
        <f t="shared" si="51"/>
        <v>0</v>
      </c>
      <c r="AR31" s="222">
        <f t="shared" si="3"/>
        <v>0</v>
      </c>
      <c r="AS31" s="216" t="s">
        <v>38</v>
      </c>
      <c r="AT31" s="216" t="s">
        <v>38</v>
      </c>
      <c r="AU31" s="222">
        <f t="shared" si="4"/>
        <v>0</v>
      </c>
      <c r="AV31" s="216" t="s">
        <v>38</v>
      </c>
      <c r="AW31" s="215"/>
      <c r="AX31" s="223">
        <f t="shared" si="5"/>
        <v>0</v>
      </c>
    </row>
    <row r="32" spans="3:50" ht="26.25" hidden="1" customHeight="1" x14ac:dyDescent="0.25">
      <c r="C32" s="224" t="s">
        <v>70</v>
      </c>
      <c r="D32" s="225" t="s">
        <v>71</v>
      </c>
      <c r="E32" s="215" t="s">
        <v>37</v>
      </c>
      <c r="F32" s="215" t="s">
        <v>38</v>
      </c>
      <c r="G32" s="215" t="s">
        <v>38</v>
      </c>
      <c r="H32" s="220" t="s">
        <v>38</v>
      </c>
      <c r="I32" s="226">
        <f t="shared" ref="I32:K32" si="52">SUM(I181)</f>
        <v>0</v>
      </c>
      <c r="J32" s="226">
        <f t="shared" si="52"/>
        <v>0</v>
      </c>
      <c r="K32" s="226">
        <f t="shared" si="52"/>
        <v>0</v>
      </c>
      <c r="L32" s="215" t="s">
        <v>38</v>
      </c>
      <c r="M32" s="226">
        <f>SUM(M181)</f>
        <v>0</v>
      </c>
      <c r="N32" s="215">
        <f t="shared" ref="N32:P32" si="53">SUM(N182)</f>
        <v>0</v>
      </c>
      <c r="O32" s="215" t="s">
        <v>38</v>
      </c>
      <c r="P32" s="215">
        <f t="shared" si="53"/>
        <v>0</v>
      </c>
      <c r="Q32" s="215">
        <f t="shared" ref="Q32:AQ32" si="54">SUM(Q182)</f>
        <v>0</v>
      </c>
      <c r="R32" s="226">
        <f t="shared" si="54"/>
        <v>0</v>
      </c>
      <c r="S32" s="221">
        <f t="shared" si="54"/>
        <v>0</v>
      </c>
      <c r="T32" s="215">
        <f t="shared" si="54"/>
        <v>0</v>
      </c>
      <c r="U32" s="215">
        <f t="shared" si="54"/>
        <v>0</v>
      </c>
      <c r="V32" s="226">
        <f t="shared" si="54"/>
        <v>0</v>
      </c>
      <c r="W32" s="215">
        <f t="shared" si="54"/>
        <v>0</v>
      </c>
      <c r="X32" s="221">
        <f t="shared" si="54"/>
        <v>0</v>
      </c>
      <c r="Y32" s="215">
        <f t="shared" si="54"/>
        <v>0</v>
      </c>
      <c r="Z32" s="215">
        <f t="shared" si="54"/>
        <v>0</v>
      </c>
      <c r="AA32" s="226">
        <f t="shared" si="54"/>
        <v>0</v>
      </c>
      <c r="AB32" s="215">
        <f t="shared" si="54"/>
        <v>0</v>
      </c>
      <c r="AC32" s="222">
        <f t="shared" si="54"/>
        <v>0</v>
      </c>
      <c r="AD32" s="216">
        <f t="shared" si="54"/>
        <v>0</v>
      </c>
      <c r="AE32" s="216">
        <f t="shared" si="54"/>
        <v>0</v>
      </c>
      <c r="AF32" s="226">
        <f t="shared" si="54"/>
        <v>0</v>
      </c>
      <c r="AG32" s="216">
        <f t="shared" si="54"/>
        <v>0</v>
      </c>
      <c r="AH32" s="222">
        <f t="shared" si="54"/>
        <v>0</v>
      </c>
      <c r="AI32" s="216">
        <f t="shared" si="54"/>
        <v>0</v>
      </c>
      <c r="AJ32" s="216">
        <f t="shared" si="54"/>
        <v>0</v>
      </c>
      <c r="AK32" s="226">
        <f t="shared" si="54"/>
        <v>0</v>
      </c>
      <c r="AL32" s="216">
        <f t="shared" si="54"/>
        <v>0</v>
      </c>
      <c r="AM32" s="222">
        <f t="shared" si="54"/>
        <v>0</v>
      </c>
      <c r="AN32" s="216">
        <f t="shared" si="54"/>
        <v>0</v>
      </c>
      <c r="AO32" s="216">
        <f t="shared" si="54"/>
        <v>0</v>
      </c>
      <c r="AP32" s="226">
        <f t="shared" si="54"/>
        <v>0</v>
      </c>
      <c r="AQ32" s="216">
        <f t="shared" si="54"/>
        <v>0</v>
      </c>
      <c r="AR32" s="222">
        <f t="shared" si="3"/>
        <v>0</v>
      </c>
      <c r="AS32" s="216" t="s">
        <v>38</v>
      </c>
      <c r="AT32" s="216" t="s">
        <v>38</v>
      </c>
      <c r="AU32" s="222">
        <f t="shared" si="4"/>
        <v>0</v>
      </c>
      <c r="AV32" s="216" t="s">
        <v>38</v>
      </c>
      <c r="AW32" s="215"/>
      <c r="AX32" s="223">
        <f t="shared" si="5"/>
        <v>0</v>
      </c>
    </row>
    <row r="33" spans="3:50" ht="26.25" hidden="1" customHeight="1" x14ac:dyDescent="0.25">
      <c r="C33" s="224" t="s">
        <v>72</v>
      </c>
      <c r="D33" s="229" t="s">
        <v>73</v>
      </c>
      <c r="E33" s="215" t="s">
        <v>37</v>
      </c>
      <c r="F33" s="215" t="s">
        <v>38</v>
      </c>
      <c r="G33" s="215" t="s">
        <v>38</v>
      </c>
      <c r="H33" s="220" t="s">
        <v>38</v>
      </c>
      <c r="I33" s="226">
        <f t="shared" ref="I33:K33" si="55">SUM(I188)</f>
        <v>0</v>
      </c>
      <c r="J33" s="226">
        <f t="shared" si="55"/>
        <v>0</v>
      </c>
      <c r="K33" s="226">
        <f t="shared" si="55"/>
        <v>0</v>
      </c>
      <c r="L33" s="215" t="s">
        <v>38</v>
      </c>
      <c r="M33" s="226">
        <f>SUM(M188)</f>
        <v>0</v>
      </c>
      <c r="N33" s="215">
        <f t="shared" ref="N33:P33" si="56">SUM(N189)</f>
        <v>0</v>
      </c>
      <c r="O33" s="215" t="s">
        <v>38</v>
      </c>
      <c r="P33" s="215">
        <f t="shared" si="56"/>
        <v>0</v>
      </c>
      <c r="Q33" s="215">
        <f t="shared" ref="Q33:AQ33" si="57">SUM(Q189)</f>
        <v>0</v>
      </c>
      <c r="R33" s="226">
        <f t="shared" si="57"/>
        <v>0</v>
      </c>
      <c r="S33" s="221">
        <f t="shared" si="57"/>
        <v>0</v>
      </c>
      <c r="T33" s="215">
        <f t="shared" si="57"/>
        <v>0</v>
      </c>
      <c r="U33" s="215">
        <f t="shared" si="57"/>
        <v>0</v>
      </c>
      <c r="V33" s="226">
        <f t="shared" si="57"/>
        <v>0</v>
      </c>
      <c r="W33" s="215">
        <f t="shared" si="57"/>
        <v>0</v>
      </c>
      <c r="X33" s="221">
        <f t="shared" si="57"/>
        <v>0</v>
      </c>
      <c r="Y33" s="215">
        <f t="shared" si="57"/>
        <v>0</v>
      </c>
      <c r="Z33" s="215">
        <f t="shared" si="57"/>
        <v>0</v>
      </c>
      <c r="AA33" s="226">
        <f t="shared" si="57"/>
        <v>0</v>
      </c>
      <c r="AB33" s="215">
        <f t="shared" si="57"/>
        <v>0</v>
      </c>
      <c r="AC33" s="222">
        <f t="shared" si="57"/>
        <v>0</v>
      </c>
      <c r="AD33" s="216">
        <f t="shared" si="57"/>
        <v>0</v>
      </c>
      <c r="AE33" s="216">
        <f t="shared" si="57"/>
        <v>0</v>
      </c>
      <c r="AF33" s="226">
        <f t="shared" si="57"/>
        <v>0</v>
      </c>
      <c r="AG33" s="216">
        <f t="shared" si="57"/>
        <v>0</v>
      </c>
      <c r="AH33" s="222">
        <f t="shared" si="57"/>
        <v>0</v>
      </c>
      <c r="AI33" s="216">
        <f t="shared" si="57"/>
        <v>0</v>
      </c>
      <c r="AJ33" s="216">
        <f t="shared" si="57"/>
        <v>0</v>
      </c>
      <c r="AK33" s="226">
        <f t="shared" si="57"/>
        <v>0</v>
      </c>
      <c r="AL33" s="216">
        <f t="shared" si="57"/>
        <v>0</v>
      </c>
      <c r="AM33" s="222">
        <f t="shared" si="57"/>
        <v>0</v>
      </c>
      <c r="AN33" s="216">
        <f t="shared" si="57"/>
        <v>0</v>
      </c>
      <c r="AO33" s="216">
        <f t="shared" si="57"/>
        <v>0</v>
      </c>
      <c r="AP33" s="226">
        <f t="shared" si="57"/>
        <v>0</v>
      </c>
      <c r="AQ33" s="216">
        <f t="shared" si="57"/>
        <v>0</v>
      </c>
      <c r="AR33" s="222">
        <f t="shared" si="3"/>
        <v>0</v>
      </c>
      <c r="AS33" s="216" t="s">
        <v>38</v>
      </c>
      <c r="AT33" s="216" t="s">
        <v>38</v>
      </c>
      <c r="AU33" s="222">
        <f t="shared" si="4"/>
        <v>0</v>
      </c>
      <c r="AV33" s="216" t="s">
        <v>38</v>
      </c>
      <c r="AW33" s="215"/>
      <c r="AX33" s="223">
        <f t="shared" si="5"/>
        <v>0</v>
      </c>
    </row>
    <row r="34" spans="3:50" ht="26.25" hidden="1" customHeight="1" x14ac:dyDescent="0.25">
      <c r="C34" s="224" t="s">
        <v>74</v>
      </c>
      <c r="D34" s="229" t="s">
        <v>75</v>
      </c>
      <c r="E34" s="215" t="s">
        <v>37</v>
      </c>
      <c r="F34" s="215" t="s">
        <v>38</v>
      </c>
      <c r="G34" s="215" t="s">
        <v>38</v>
      </c>
      <c r="H34" s="220" t="s">
        <v>38</v>
      </c>
      <c r="I34" s="226">
        <f t="shared" ref="I34:K34" si="58">SUM(I195)</f>
        <v>0</v>
      </c>
      <c r="J34" s="226">
        <f t="shared" si="58"/>
        <v>0</v>
      </c>
      <c r="K34" s="226">
        <f t="shared" si="58"/>
        <v>0</v>
      </c>
      <c r="L34" s="215" t="s">
        <v>38</v>
      </c>
      <c r="M34" s="226">
        <f>SUM(M195)</f>
        <v>0</v>
      </c>
      <c r="N34" s="215">
        <f t="shared" ref="N34:P34" si="59">SUM(N196)</f>
        <v>0</v>
      </c>
      <c r="O34" s="215" t="s">
        <v>38</v>
      </c>
      <c r="P34" s="215">
        <f t="shared" si="59"/>
        <v>0</v>
      </c>
      <c r="Q34" s="215">
        <f t="shared" ref="Q34:AQ34" si="60">SUM(Q196)</f>
        <v>0</v>
      </c>
      <c r="R34" s="230">
        <f t="shared" si="60"/>
        <v>0</v>
      </c>
      <c r="S34" s="221">
        <f t="shared" si="60"/>
        <v>0</v>
      </c>
      <c r="T34" s="215">
        <f t="shared" si="60"/>
        <v>0</v>
      </c>
      <c r="U34" s="215">
        <f t="shared" si="60"/>
        <v>0</v>
      </c>
      <c r="V34" s="226">
        <f t="shared" si="60"/>
        <v>0</v>
      </c>
      <c r="W34" s="215">
        <f t="shared" si="60"/>
        <v>0</v>
      </c>
      <c r="X34" s="221">
        <f t="shared" si="60"/>
        <v>0</v>
      </c>
      <c r="Y34" s="215">
        <f t="shared" si="60"/>
        <v>0</v>
      </c>
      <c r="Z34" s="215">
        <f t="shared" si="60"/>
        <v>0</v>
      </c>
      <c r="AA34" s="226">
        <f t="shared" si="60"/>
        <v>0</v>
      </c>
      <c r="AB34" s="215">
        <f t="shared" si="60"/>
        <v>0</v>
      </c>
      <c r="AC34" s="222">
        <f t="shared" si="60"/>
        <v>0</v>
      </c>
      <c r="AD34" s="216">
        <f t="shared" si="60"/>
        <v>0</v>
      </c>
      <c r="AE34" s="216">
        <f t="shared" si="60"/>
        <v>0</v>
      </c>
      <c r="AF34" s="226">
        <f t="shared" si="60"/>
        <v>0</v>
      </c>
      <c r="AG34" s="216">
        <f t="shared" si="60"/>
        <v>0</v>
      </c>
      <c r="AH34" s="222">
        <f t="shared" si="60"/>
        <v>0</v>
      </c>
      <c r="AI34" s="216">
        <f t="shared" si="60"/>
        <v>0</v>
      </c>
      <c r="AJ34" s="216">
        <f t="shared" si="60"/>
        <v>0</v>
      </c>
      <c r="AK34" s="226">
        <f t="shared" si="60"/>
        <v>0</v>
      </c>
      <c r="AL34" s="216">
        <f t="shared" si="60"/>
        <v>0</v>
      </c>
      <c r="AM34" s="222">
        <f t="shared" si="60"/>
        <v>0</v>
      </c>
      <c r="AN34" s="216">
        <f t="shared" si="60"/>
        <v>0</v>
      </c>
      <c r="AO34" s="216">
        <f t="shared" si="60"/>
        <v>0</v>
      </c>
      <c r="AP34" s="226">
        <f t="shared" si="60"/>
        <v>0</v>
      </c>
      <c r="AQ34" s="216">
        <f t="shared" si="60"/>
        <v>0</v>
      </c>
      <c r="AR34" s="222">
        <f t="shared" si="3"/>
        <v>0</v>
      </c>
      <c r="AS34" s="216" t="s">
        <v>38</v>
      </c>
      <c r="AT34" s="216" t="s">
        <v>38</v>
      </c>
      <c r="AU34" s="222">
        <f t="shared" si="4"/>
        <v>0</v>
      </c>
      <c r="AV34" s="216" t="s">
        <v>38</v>
      </c>
      <c r="AW34" s="215"/>
      <c r="AX34" s="223">
        <f t="shared" si="5"/>
        <v>0</v>
      </c>
    </row>
    <row r="35" spans="3:50" ht="26.25" hidden="1" customHeight="1" x14ac:dyDescent="0.25">
      <c r="C35" s="224" t="s">
        <v>76</v>
      </c>
      <c r="D35" s="225" t="s">
        <v>52</v>
      </c>
      <c r="E35" s="215" t="s">
        <v>37</v>
      </c>
      <c r="F35" s="215" t="s">
        <v>38</v>
      </c>
      <c r="G35" s="215" t="s">
        <v>38</v>
      </c>
      <c r="H35" s="226" t="str">
        <f t="shared" ref="H35:K35" si="61">H174</f>
        <v>нд</v>
      </c>
      <c r="I35" s="226" t="str">
        <f t="shared" si="61"/>
        <v>нд</v>
      </c>
      <c r="J35" s="226" t="str">
        <f t="shared" si="61"/>
        <v>нд</v>
      </c>
      <c r="K35" s="226" t="str">
        <f t="shared" si="61"/>
        <v>нд</v>
      </c>
      <c r="L35" s="215" t="s">
        <v>38</v>
      </c>
      <c r="M35" s="226" t="str">
        <f>M174</f>
        <v>нд</v>
      </c>
      <c r="N35" s="215" t="str">
        <f t="shared" ref="N35:P35" si="62">N175</f>
        <v>нд</v>
      </c>
      <c r="O35" s="215" t="s">
        <v>38</v>
      </c>
      <c r="P35" s="215" t="str">
        <f t="shared" si="62"/>
        <v>нд</v>
      </c>
      <c r="Q35" s="215" t="str">
        <f t="shared" ref="Q35:AQ35" si="63">Q175</f>
        <v>нд</v>
      </c>
      <c r="R35" s="226" t="str">
        <f t="shared" si="63"/>
        <v>нд</v>
      </c>
      <c r="S35" s="221">
        <f t="shared" si="63"/>
        <v>0</v>
      </c>
      <c r="T35" s="215" t="str">
        <f t="shared" si="63"/>
        <v>нд</v>
      </c>
      <c r="U35" s="215" t="str">
        <f t="shared" si="63"/>
        <v>нд</v>
      </c>
      <c r="V35" s="226" t="str">
        <f t="shared" si="63"/>
        <v>нд</v>
      </c>
      <c r="W35" s="215" t="str">
        <f t="shared" si="63"/>
        <v>нд</v>
      </c>
      <c r="X35" s="221" t="str">
        <f t="shared" si="63"/>
        <v>нд</v>
      </c>
      <c r="Y35" s="215" t="str">
        <f t="shared" si="63"/>
        <v>нд</v>
      </c>
      <c r="Z35" s="215" t="str">
        <f t="shared" si="63"/>
        <v>нд</v>
      </c>
      <c r="AA35" s="226" t="str">
        <f t="shared" si="63"/>
        <v>нд</v>
      </c>
      <c r="AB35" s="215" t="str">
        <f t="shared" si="63"/>
        <v>нд</v>
      </c>
      <c r="AC35" s="222">
        <f t="shared" si="63"/>
        <v>0</v>
      </c>
      <c r="AD35" s="216" t="str">
        <f t="shared" si="63"/>
        <v>нд</v>
      </c>
      <c r="AE35" s="216" t="str">
        <f t="shared" si="63"/>
        <v>нд</v>
      </c>
      <c r="AF35" s="226" t="str">
        <f t="shared" si="63"/>
        <v>нд</v>
      </c>
      <c r="AG35" s="216" t="str">
        <f t="shared" si="63"/>
        <v>нд</v>
      </c>
      <c r="AH35" s="222">
        <f t="shared" si="63"/>
        <v>0</v>
      </c>
      <c r="AI35" s="216" t="str">
        <f t="shared" si="63"/>
        <v>нд</v>
      </c>
      <c r="AJ35" s="216" t="str">
        <f t="shared" si="63"/>
        <v>нд</v>
      </c>
      <c r="AK35" s="226" t="str">
        <f t="shared" si="63"/>
        <v>нд</v>
      </c>
      <c r="AL35" s="216" t="str">
        <f t="shared" si="63"/>
        <v>нд</v>
      </c>
      <c r="AM35" s="222">
        <f t="shared" si="63"/>
        <v>0</v>
      </c>
      <c r="AN35" s="216" t="str">
        <f t="shared" si="63"/>
        <v>нд</v>
      </c>
      <c r="AO35" s="216" t="str">
        <f t="shared" si="63"/>
        <v>нд</v>
      </c>
      <c r="AP35" s="226" t="str">
        <f t="shared" si="63"/>
        <v>нд</v>
      </c>
      <c r="AQ35" s="216" t="str">
        <f t="shared" si="63"/>
        <v>нд</v>
      </c>
      <c r="AR35" s="222">
        <f t="shared" si="3"/>
        <v>0</v>
      </c>
      <c r="AS35" s="216" t="s">
        <v>38</v>
      </c>
      <c r="AT35" s="216" t="s">
        <v>38</v>
      </c>
      <c r="AU35" s="222">
        <f t="shared" si="4"/>
        <v>0</v>
      </c>
      <c r="AV35" s="216" t="s">
        <v>38</v>
      </c>
      <c r="AW35" s="215"/>
      <c r="AX35" s="223" t="e">
        <f t="shared" si="5"/>
        <v>#VALUE!</v>
      </c>
    </row>
    <row r="36" spans="3:50" ht="26.25" customHeight="1" x14ac:dyDescent="0.25">
      <c r="C36" s="224" t="s">
        <v>77</v>
      </c>
      <c r="D36" s="225" t="s">
        <v>48</v>
      </c>
      <c r="E36" s="215" t="s">
        <v>37</v>
      </c>
      <c r="F36" s="215" t="s">
        <v>38</v>
      </c>
      <c r="G36" s="215" t="s">
        <v>38</v>
      </c>
      <c r="H36" s="220" t="s">
        <v>38</v>
      </c>
      <c r="I36" s="226">
        <f t="shared" ref="I36:K36" si="64">SUM(I197)</f>
        <v>0</v>
      </c>
      <c r="J36" s="226">
        <f t="shared" si="64"/>
        <v>0</v>
      </c>
      <c r="K36" s="226">
        <f t="shared" si="64"/>
        <v>0</v>
      </c>
      <c r="L36" s="215" t="s">
        <v>38</v>
      </c>
      <c r="M36" s="226">
        <f>SUM(M197)</f>
        <v>0</v>
      </c>
      <c r="N36" s="226">
        <f>SUM(N197)</f>
        <v>25.259999999999998</v>
      </c>
      <c r="O36" s="226" t="s">
        <v>38</v>
      </c>
      <c r="P36" s="226">
        <f>SUM(P197)</f>
        <v>25.259999999999998</v>
      </c>
      <c r="Q36" s="226">
        <f t="shared" ref="Q36:AQ36" si="65">SUM(Q197)</f>
        <v>25.259999999999998</v>
      </c>
      <c r="R36" s="226">
        <f t="shared" si="65"/>
        <v>0</v>
      </c>
      <c r="S36" s="226">
        <f t="shared" si="65"/>
        <v>0</v>
      </c>
      <c r="T36" s="226">
        <f t="shared" si="65"/>
        <v>0</v>
      </c>
      <c r="U36" s="226">
        <f t="shared" si="65"/>
        <v>0</v>
      </c>
      <c r="V36" s="226">
        <f t="shared" si="65"/>
        <v>0</v>
      </c>
      <c r="W36" s="226">
        <f t="shared" si="65"/>
        <v>0</v>
      </c>
      <c r="X36" s="226">
        <f t="shared" si="65"/>
        <v>0</v>
      </c>
      <c r="Y36" s="226">
        <f t="shared" si="65"/>
        <v>0</v>
      </c>
      <c r="Z36" s="226">
        <f t="shared" si="65"/>
        <v>0</v>
      </c>
      <c r="AA36" s="226">
        <f t="shared" si="65"/>
        <v>0</v>
      </c>
      <c r="AB36" s="226">
        <f t="shared" si="65"/>
        <v>0</v>
      </c>
      <c r="AC36" s="226">
        <f t="shared" si="65"/>
        <v>0</v>
      </c>
      <c r="AD36" s="226">
        <f t="shared" si="65"/>
        <v>0</v>
      </c>
      <c r="AE36" s="226">
        <f t="shared" si="65"/>
        <v>0</v>
      </c>
      <c r="AF36" s="226">
        <f t="shared" si="65"/>
        <v>0</v>
      </c>
      <c r="AG36" s="226">
        <f t="shared" si="65"/>
        <v>0</v>
      </c>
      <c r="AH36" s="226">
        <f t="shared" ca="1" si="65"/>
        <v>13.870000000000001</v>
      </c>
      <c r="AI36" s="226">
        <f t="shared" si="65"/>
        <v>0</v>
      </c>
      <c r="AJ36" s="226">
        <f t="shared" si="65"/>
        <v>0</v>
      </c>
      <c r="AK36" s="226">
        <f t="shared" ca="1" si="65"/>
        <v>13.870000000000001</v>
      </c>
      <c r="AL36" s="226">
        <f t="shared" si="65"/>
        <v>0</v>
      </c>
      <c r="AM36" s="226">
        <f t="shared" si="65"/>
        <v>11.39</v>
      </c>
      <c r="AN36" s="226">
        <f t="shared" si="65"/>
        <v>0</v>
      </c>
      <c r="AO36" s="226">
        <f t="shared" si="65"/>
        <v>0</v>
      </c>
      <c r="AP36" s="226">
        <f t="shared" si="65"/>
        <v>11.39</v>
      </c>
      <c r="AQ36" s="226">
        <f t="shared" si="65"/>
        <v>0</v>
      </c>
      <c r="AR36" s="222">
        <f t="shared" ca="1" si="3"/>
        <v>25.26</v>
      </c>
      <c r="AS36" s="216" t="s">
        <v>38</v>
      </c>
      <c r="AT36" s="216" t="s">
        <v>38</v>
      </c>
      <c r="AU36" s="222">
        <f t="shared" ca="1" si="4"/>
        <v>25.26</v>
      </c>
      <c r="AV36" s="216" t="s">
        <v>38</v>
      </c>
      <c r="AW36" s="215"/>
      <c r="AX36" s="223">
        <f t="shared" ca="1" si="5"/>
        <v>0</v>
      </c>
    </row>
    <row r="37" spans="3:50" ht="45" customHeight="1" x14ac:dyDescent="0.25">
      <c r="C37" s="224" t="s">
        <v>78</v>
      </c>
      <c r="D37" s="231" t="s">
        <v>79</v>
      </c>
      <c r="E37" s="215" t="s">
        <v>37</v>
      </c>
      <c r="F37" s="215" t="s">
        <v>38</v>
      </c>
      <c r="G37" s="215" t="s">
        <v>38</v>
      </c>
      <c r="H37" s="232" t="s">
        <v>38</v>
      </c>
      <c r="I37" s="226" t="s">
        <v>38</v>
      </c>
      <c r="J37" s="226" t="s">
        <v>38</v>
      </c>
      <c r="K37" s="226" t="s">
        <v>38</v>
      </c>
      <c r="L37" s="215" t="s">
        <v>38</v>
      </c>
      <c r="M37" s="226">
        <f>M38+M197</f>
        <v>0</v>
      </c>
      <c r="N37" s="233">
        <f>SUM(N38,N197)</f>
        <v>342.10513221938061</v>
      </c>
      <c r="O37" s="215" t="s">
        <v>38</v>
      </c>
      <c r="P37" s="233">
        <f>SUM(P38,P197)</f>
        <v>342.10513221938061</v>
      </c>
      <c r="Q37" s="233">
        <f t="shared" ref="Q37:AQ37" si="66">SUM(Q38,Q197)</f>
        <v>342.10513221938061</v>
      </c>
      <c r="R37" s="226">
        <f t="shared" si="66"/>
        <v>0</v>
      </c>
      <c r="S37" s="221">
        <f t="shared" si="66"/>
        <v>0.39</v>
      </c>
      <c r="T37" s="215">
        <f t="shared" si="66"/>
        <v>0</v>
      </c>
      <c r="U37" s="215">
        <f t="shared" si="66"/>
        <v>0</v>
      </c>
      <c r="V37" s="226">
        <f t="shared" si="66"/>
        <v>0.39</v>
      </c>
      <c r="W37" s="226">
        <f t="shared" si="66"/>
        <v>0</v>
      </c>
      <c r="X37" s="221">
        <f t="shared" si="66"/>
        <v>85.331676463851991</v>
      </c>
      <c r="Y37" s="215">
        <f t="shared" si="66"/>
        <v>0</v>
      </c>
      <c r="Z37" s="215">
        <f t="shared" si="66"/>
        <v>0</v>
      </c>
      <c r="AA37" s="226">
        <f t="shared" si="66"/>
        <v>85.331676463851991</v>
      </c>
      <c r="AB37" s="215">
        <f t="shared" si="66"/>
        <v>0</v>
      </c>
      <c r="AC37" s="222">
        <f t="shared" si="66"/>
        <v>145.20031077979939</v>
      </c>
      <c r="AD37" s="216">
        <f t="shared" si="66"/>
        <v>0</v>
      </c>
      <c r="AE37" s="216">
        <f t="shared" si="66"/>
        <v>0</v>
      </c>
      <c r="AF37" s="226">
        <f t="shared" si="66"/>
        <v>145.20031077979939</v>
      </c>
      <c r="AG37" s="216">
        <f t="shared" si="66"/>
        <v>0</v>
      </c>
      <c r="AH37" s="222">
        <f t="shared" ca="1" si="66"/>
        <v>63.181832308743637</v>
      </c>
      <c r="AI37" s="216">
        <f t="shared" si="66"/>
        <v>0</v>
      </c>
      <c r="AJ37" s="216">
        <f t="shared" si="66"/>
        <v>0</v>
      </c>
      <c r="AK37" s="226">
        <f t="shared" ca="1" si="66"/>
        <v>63.181832308743637</v>
      </c>
      <c r="AL37" s="216">
        <f t="shared" si="66"/>
        <v>0</v>
      </c>
      <c r="AM37" s="222">
        <f t="shared" si="66"/>
        <v>48.005312666985652</v>
      </c>
      <c r="AN37" s="216">
        <f t="shared" si="66"/>
        <v>0</v>
      </c>
      <c r="AO37" s="216">
        <f t="shared" si="66"/>
        <v>0</v>
      </c>
      <c r="AP37" s="226">
        <f t="shared" si="66"/>
        <v>48.005312666985652</v>
      </c>
      <c r="AQ37" s="216">
        <f t="shared" si="66"/>
        <v>0</v>
      </c>
      <c r="AR37" s="226">
        <f t="shared" ca="1" si="3"/>
        <v>342.10913221938068</v>
      </c>
      <c r="AS37" s="216" t="s">
        <v>38</v>
      </c>
      <c r="AT37" s="216" t="s">
        <v>38</v>
      </c>
      <c r="AU37" s="222">
        <f t="shared" ca="1" si="4"/>
        <v>342.10913221938068</v>
      </c>
      <c r="AV37" s="216" t="s">
        <v>38</v>
      </c>
      <c r="AW37" s="215"/>
      <c r="AX37" s="223">
        <f t="shared" ca="1" si="5"/>
        <v>4.0000000000759428E-3</v>
      </c>
    </row>
    <row r="38" spans="3:50" ht="45" customHeight="1" x14ac:dyDescent="0.25">
      <c r="C38" s="225" t="s">
        <v>80</v>
      </c>
      <c r="D38" s="234" t="s">
        <v>40</v>
      </c>
      <c r="E38" s="215" t="s">
        <v>37</v>
      </c>
      <c r="F38" s="215" t="s">
        <v>38</v>
      </c>
      <c r="G38" s="215" t="s">
        <v>38</v>
      </c>
      <c r="H38" s="220" t="s">
        <v>38</v>
      </c>
      <c r="I38" s="226" t="s">
        <v>38</v>
      </c>
      <c r="J38" s="226" t="s">
        <v>38</v>
      </c>
      <c r="K38" s="226" t="s">
        <v>38</v>
      </c>
      <c r="L38" s="226" t="s">
        <v>38</v>
      </c>
      <c r="M38" s="227">
        <f>+SUM(M53:M54)</f>
        <v>0</v>
      </c>
      <c r="N38" s="227">
        <f>+SUM(N39,N55,N109,N113,N114,N115)</f>
        <v>316.84513221938062</v>
      </c>
      <c r="O38" s="227" t="s">
        <v>38</v>
      </c>
      <c r="P38" s="227">
        <f>+SUM(P39,P55,P109,P113,P114,P115)</f>
        <v>316.84513221938062</v>
      </c>
      <c r="Q38" s="227">
        <f t="shared" ref="Q38:AQ38" si="67">+SUM(Q39,Q55,Q109,Q113,Q114,Q115)</f>
        <v>316.84513221938062</v>
      </c>
      <c r="R38" s="227">
        <f t="shared" si="67"/>
        <v>0</v>
      </c>
      <c r="S38" s="221">
        <f t="shared" si="67"/>
        <v>0.39</v>
      </c>
      <c r="T38" s="227">
        <f t="shared" si="67"/>
        <v>0</v>
      </c>
      <c r="U38" s="227">
        <f t="shared" si="67"/>
        <v>0</v>
      </c>
      <c r="V38" s="227">
        <f t="shared" si="67"/>
        <v>0.39</v>
      </c>
      <c r="W38" s="227">
        <f t="shared" si="67"/>
        <v>0</v>
      </c>
      <c r="X38" s="227">
        <f t="shared" si="67"/>
        <v>85.331676463851991</v>
      </c>
      <c r="Y38" s="227">
        <f t="shared" si="67"/>
        <v>0</v>
      </c>
      <c r="Z38" s="227">
        <f t="shared" si="67"/>
        <v>0</v>
      </c>
      <c r="AA38" s="227">
        <f t="shared" si="67"/>
        <v>85.331676463851991</v>
      </c>
      <c r="AB38" s="227">
        <f t="shared" si="67"/>
        <v>0</v>
      </c>
      <c r="AC38" s="227">
        <f t="shared" si="67"/>
        <v>145.20031077979939</v>
      </c>
      <c r="AD38" s="227">
        <f t="shared" si="67"/>
        <v>0</v>
      </c>
      <c r="AE38" s="227">
        <f t="shared" si="67"/>
        <v>0</v>
      </c>
      <c r="AF38" s="227">
        <f t="shared" si="67"/>
        <v>145.20031077979939</v>
      </c>
      <c r="AG38" s="227">
        <f t="shared" si="67"/>
        <v>0</v>
      </c>
      <c r="AH38" s="227">
        <f t="shared" si="67"/>
        <v>49.311832308743639</v>
      </c>
      <c r="AI38" s="227">
        <f t="shared" si="67"/>
        <v>0</v>
      </c>
      <c r="AJ38" s="227">
        <f t="shared" si="67"/>
        <v>0</v>
      </c>
      <c r="AK38" s="227">
        <f t="shared" si="67"/>
        <v>49.311832308743639</v>
      </c>
      <c r="AL38" s="227">
        <f t="shared" si="67"/>
        <v>0</v>
      </c>
      <c r="AM38" s="227">
        <f t="shared" si="67"/>
        <v>36.615312666985652</v>
      </c>
      <c r="AN38" s="227">
        <f t="shared" si="67"/>
        <v>0</v>
      </c>
      <c r="AO38" s="227">
        <f t="shared" si="67"/>
        <v>0</v>
      </c>
      <c r="AP38" s="227">
        <f t="shared" si="67"/>
        <v>36.615312666985652</v>
      </c>
      <c r="AQ38" s="227">
        <f t="shared" si="67"/>
        <v>0</v>
      </c>
      <c r="AR38" s="227">
        <f t="shared" si="3"/>
        <v>316.84913221938064</v>
      </c>
      <c r="AS38" s="227">
        <f t="shared" ref="AS38:AV38" si="68">+AS55</f>
        <v>0</v>
      </c>
      <c r="AT38" s="227">
        <f t="shared" si="68"/>
        <v>0</v>
      </c>
      <c r="AU38" s="222">
        <f t="shared" si="4"/>
        <v>316.84913221938064</v>
      </c>
      <c r="AV38" s="227">
        <f t="shared" si="68"/>
        <v>0</v>
      </c>
      <c r="AW38" s="215"/>
      <c r="AX38" s="223">
        <f t="shared" si="5"/>
        <v>4.0000000000190994E-3</v>
      </c>
    </row>
    <row r="39" spans="3:50" ht="30" customHeight="1" x14ac:dyDescent="0.25">
      <c r="C39" s="224" t="s">
        <v>81</v>
      </c>
      <c r="D39" s="234" t="s">
        <v>82</v>
      </c>
      <c r="E39" s="215" t="s">
        <v>37</v>
      </c>
      <c r="F39" s="215" t="s">
        <v>38</v>
      </c>
      <c r="G39" s="215" t="s">
        <v>38</v>
      </c>
      <c r="H39" s="220" t="s">
        <v>38</v>
      </c>
      <c r="I39" s="226" t="s">
        <v>38</v>
      </c>
      <c r="J39" s="226" t="s">
        <v>38</v>
      </c>
      <c r="K39" s="226" t="s">
        <v>38</v>
      </c>
      <c r="L39" s="226" t="s">
        <v>38</v>
      </c>
      <c r="M39" s="226" t="s">
        <v>38</v>
      </c>
      <c r="N39" s="215">
        <f t="shared" ref="N39:AQ39" si="69">+SUM(N40)</f>
        <v>19.697999999999997</v>
      </c>
      <c r="O39" s="215" t="s">
        <v>38</v>
      </c>
      <c r="P39" s="215">
        <f t="shared" si="69"/>
        <v>19.697999999999997</v>
      </c>
      <c r="Q39" s="215">
        <f t="shared" si="69"/>
        <v>19.697999999999997</v>
      </c>
      <c r="R39" s="226">
        <f t="shared" si="69"/>
        <v>0</v>
      </c>
      <c r="S39" s="221">
        <f t="shared" si="69"/>
        <v>0</v>
      </c>
      <c r="T39" s="215">
        <f t="shared" si="69"/>
        <v>0</v>
      </c>
      <c r="U39" s="215">
        <f t="shared" si="69"/>
        <v>0</v>
      </c>
      <c r="V39" s="226">
        <f t="shared" si="69"/>
        <v>0</v>
      </c>
      <c r="W39" s="215">
        <f t="shared" si="69"/>
        <v>0</v>
      </c>
      <c r="X39" s="221">
        <f t="shared" si="69"/>
        <v>19.697999999999997</v>
      </c>
      <c r="Y39" s="215">
        <f t="shared" si="69"/>
        <v>0</v>
      </c>
      <c r="Z39" s="215">
        <f t="shared" si="69"/>
        <v>0</v>
      </c>
      <c r="AA39" s="226">
        <f t="shared" si="69"/>
        <v>19.697999999999997</v>
      </c>
      <c r="AB39" s="215">
        <f t="shared" si="69"/>
        <v>0</v>
      </c>
      <c r="AC39" s="222">
        <f t="shared" si="69"/>
        <v>0</v>
      </c>
      <c r="AD39" s="216">
        <f t="shared" si="69"/>
        <v>0</v>
      </c>
      <c r="AE39" s="216">
        <f t="shared" si="69"/>
        <v>0</v>
      </c>
      <c r="AF39" s="226">
        <f t="shared" si="69"/>
        <v>0</v>
      </c>
      <c r="AG39" s="216">
        <f t="shared" si="69"/>
        <v>0</v>
      </c>
      <c r="AH39" s="222">
        <f t="shared" si="69"/>
        <v>0</v>
      </c>
      <c r="AI39" s="216">
        <f t="shared" si="69"/>
        <v>0</v>
      </c>
      <c r="AJ39" s="216">
        <f t="shared" si="69"/>
        <v>0</v>
      </c>
      <c r="AK39" s="226">
        <f t="shared" si="69"/>
        <v>0</v>
      </c>
      <c r="AL39" s="216">
        <f t="shared" si="69"/>
        <v>0</v>
      </c>
      <c r="AM39" s="222">
        <f t="shared" si="69"/>
        <v>0</v>
      </c>
      <c r="AN39" s="216">
        <f t="shared" si="69"/>
        <v>0</v>
      </c>
      <c r="AO39" s="216">
        <f t="shared" si="69"/>
        <v>0</v>
      </c>
      <c r="AP39" s="226">
        <f t="shared" si="69"/>
        <v>0</v>
      </c>
      <c r="AQ39" s="216">
        <f t="shared" si="69"/>
        <v>0</v>
      </c>
      <c r="AR39" s="222">
        <f t="shared" si="3"/>
        <v>19.697999999999997</v>
      </c>
      <c r="AS39" s="216" t="s">
        <v>38</v>
      </c>
      <c r="AT39" s="216" t="s">
        <v>38</v>
      </c>
      <c r="AU39" s="222">
        <f t="shared" si="4"/>
        <v>19.697999999999997</v>
      </c>
      <c r="AV39" s="216" t="s">
        <v>38</v>
      </c>
      <c r="AW39" s="215"/>
      <c r="AX39" s="223">
        <f t="shared" si="5"/>
        <v>0</v>
      </c>
    </row>
    <row r="40" spans="3:50" ht="45" customHeight="1" x14ac:dyDescent="0.25">
      <c r="C40" s="224" t="s">
        <v>83</v>
      </c>
      <c r="D40" s="234" t="s">
        <v>84</v>
      </c>
      <c r="E40" s="215" t="s">
        <v>37</v>
      </c>
      <c r="F40" s="215" t="s">
        <v>38</v>
      </c>
      <c r="G40" s="215" t="s">
        <v>38</v>
      </c>
      <c r="H40" s="220" t="s">
        <v>38</v>
      </c>
      <c r="I40" s="226" t="s">
        <v>38</v>
      </c>
      <c r="J40" s="226" t="s">
        <v>38</v>
      </c>
      <c r="K40" s="226" t="s">
        <v>38</v>
      </c>
      <c r="L40" s="215" t="s">
        <v>38</v>
      </c>
      <c r="M40" s="226" t="s">
        <v>38</v>
      </c>
      <c r="N40" s="226">
        <f t="shared" ref="N40:P40" si="70">+SUM(N41:N43)</f>
        <v>19.697999999999997</v>
      </c>
      <c r="O40" s="226" t="s">
        <v>38</v>
      </c>
      <c r="P40" s="226">
        <f t="shared" si="70"/>
        <v>19.697999999999997</v>
      </c>
      <c r="Q40" s="226">
        <f t="shared" ref="Q40:AQ40" si="71">+SUM(Q41:Q43)</f>
        <v>19.697999999999997</v>
      </c>
      <c r="R40" s="226">
        <f t="shared" si="71"/>
        <v>0</v>
      </c>
      <c r="S40" s="226">
        <f t="shared" si="71"/>
        <v>0</v>
      </c>
      <c r="T40" s="226">
        <f t="shared" si="71"/>
        <v>0</v>
      </c>
      <c r="U40" s="226">
        <f t="shared" si="71"/>
        <v>0</v>
      </c>
      <c r="V40" s="226">
        <f t="shared" si="71"/>
        <v>0</v>
      </c>
      <c r="W40" s="226">
        <f t="shared" si="71"/>
        <v>0</v>
      </c>
      <c r="X40" s="226">
        <f t="shared" si="71"/>
        <v>19.697999999999997</v>
      </c>
      <c r="Y40" s="226">
        <f t="shared" si="71"/>
        <v>0</v>
      </c>
      <c r="Z40" s="226">
        <f t="shared" si="71"/>
        <v>0</v>
      </c>
      <c r="AA40" s="226">
        <f t="shared" si="71"/>
        <v>19.697999999999997</v>
      </c>
      <c r="AB40" s="226">
        <f t="shared" si="71"/>
        <v>0</v>
      </c>
      <c r="AC40" s="226">
        <f t="shared" si="71"/>
        <v>0</v>
      </c>
      <c r="AD40" s="226">
        <f t="shared" si="71"/>
        <v>0</v>
      </c>
      <c r="AE40" s="226">
        <f t="shared" si="71"/>
        <v>0</v>
      </c>
      <c r="AF40" s="226">
        <f t="shared" si="71"/>
        <v>0</v>
      </c>
      <c r="AG40" s="226">
        <f t="shared" si="71"/>
        <v>0</v>
      </c>
      <c r="AH40" s="226">
        <f t="shared" si="71"/>
        <v>0</v>
      </c>
      <c r="AI40" s="226">
        <f t="shared" si="71"/>
        <v>0</v>
      </c>
      <c r="AJ40" s="226">
        <f t="shared" si="71"/>
        <v>0</v>
      </c>
      <c r="AK40" s="226">
        <f t="shared" si="71"/>
        <v>0</v>
      </c>
      <c r="AL40" s="226">
        <f t="shared" si="71"/>
        <v>0</v>
      </c>
      <c r="AM40" s="226">
        <f t="shared" si="71"/>
        <v>0</v>
      </c>
      <c r="AN40" s="226">
        <f t="shared" si="71"/>
        <v>0</v>
      </c>
      <c r="AO40" s="226">
        <f t="shared" si="71"/>
        <v>0</v>
      </c>
      <c r="AP40" s="226">
        <f t="shared" si="71"/>
        <v>0</v>
      </c>
      <c r="AQ40" s="226">
        <f t="shared" si="71"/>
        <v>0</v>
      </c>
      <c r="AR40" s="226">
        <f t="shared" si="3"/>
        <v>19.697999999999997</v>
      </c>
      <c r="AS40" s="226" t="s">
        <v>38</v>
      </c>
      <c r="AT40" s="226" t="s">
        <v>38</v>
      </c>
      <c r="AU40" s="222">
        <f t="shared" si="4"/>
        <v>19.697999999999997</v>
      </c>
      <c r="AV40" s="226" t="s">
        <v>38</v>
      </c>
      <c r="AW40" s="215"/>
      <c r="AX40" s="223">
        <f t="shared" si="5"/>
        <v>0</v>
      </c>
    </row>
    <row r="41" spans="3:50" ht="45" customHeight="1" x14ac:dyDescent="0.25">
      <c r="C41" s="224" t="s">
        <v>85</v>
      </c>
      <c r="D41" s="234" t="s">
        <v>86</v>
      </c>
      <c r="E41" s="215" t="s">
        <v>37</v>
      </c>
      <c r="F41" s="215" t="s">
        <v>38</v>
      </c>
      <c r="G41" s="215" t="s">
        <v>38</v>
      </c>
      <c r="H41" s="220" t="s">
        <v>38</v>
      </c>
      <c r="I41" s="226" t="s">
        <v>38</v>
      </c>
      <c r="J41" s="226" t="s">
        <v>38</v>
      </c>
      <c r="K41" s="226" t="s">
        <v>38</v>
      </c>
      <c r="L41" s="215" t="s">
        <v>38</v>
      </c>
      <c r="M41" s="226" t="s">
        <v>38</v>
      </c>
      <c r="N41" s="215" t="s">
        <v>38</v>
      </c>
      <c r="O41" s="215" t="s">
        <v>38</v>
      </c>
      <c r="P41" s="215" t="s">
        <v>38</v>
      </c>
      <c r="Q41" s="215" t="s">
        <v>38</v>
      </c>
      <c r="R41" s="226" t="s">
        <v>38</v>
      </c>
      <c r="S41" s="221" t="s">
        <v>38</v>
      </c>
      <c r="T41" s="215" t="s">
        <v>38</v>
      </c>
      <c r="U41" s="215" t="s">
        <v>38</v>
      </c>
      <c r="V41" s="226" t="s">
        <v>38</v>
      </c>
      <c r="W41" s="215" t="s">
        <v>38</v>
      </c>
      <c r="X41" s="221" t="s">
        <v>38</v>
      </c>
      <c r="Y41" s="215" t="s">
        <v>38</v>
      </c>
      <c r="Z41" s="215" t="s">
        <v>38</v>
      </c>
      <c r="AA41" s="226" t="s">
        <v>38</v>
      </c>
      <c r="AB41" s="215" t="s">
        <v>38</v>
      </c>
      <c r="AC41" s="222" t="s">
        <v>38</v>
      </c>
      <c r="AD41" s="216" t="s">
        <v>38</v>
      </c>
      <c r="AE41" s="216" t="s">
        <v>38</v>
      </c>
      <c r="AF41" s="226" t="s">
        <v>38</v>
      </c>
      <c r="AG41" s="216" t="s">
        <v>38</v>
      </c>
      <c r="AH41" s="222" t="s">
        <v>38</v>
      </c>
      <c r="AI41" s="216" t="s">
        <v>38</v>
      </c>
      <c r="AJ41" s="216" t="s">
        <v>38</v>
      </c>
      <c r="AK41" s="226" t="s">
        <v>38</v>
      </c>
      <c r="AL41" s="216" t="s">
        <v>38</v>
      </c>
      <c r="AM41" s="222" t="s">
        <v>38</v>
      </c>
      <c r="AN41" s="216" t="s">
        <v>38</v>
      </c>
      <c r="AO41" s="216" t="s">
        <v>38</v>
      </c>
      <c r="AP41" s="226" t="s">
        <v>38</v>
      </c>
      <c r="AQ41" s="216" t="s">
        <v>38</v>
      </c>
      <c r="AR41" s="222">
        <f t="shared" si="3"/>
        <v>0</v>
      </c>
      <c r="AS41" s="216" t="s">
        <v>38</v>
      </c>
      <c r="AT41" s="216" t="s">
        <v>38</v>
      </c>
      <c r="AU41" s="222">
        <f t="shared" si="4"/>
        <v>0</v>
      </c>
      <c r="AV41" s="216" t="s">
        <v>38</v>
      </c>
      <c r="AW41" s="215"/>
      <c r="AX41" s="223" t="e">
        <f t="shared" si="5"/>
        <v>#VALUE!</v>
      </c>
    </row>
    <row r="42" spans="3:50" ht="45" customHeight="1" x14ac:dyDescent="0.25">
      <c r="C42" s="224" t="s">
        <v>87</v>
      </c>
      <c r="D42" s="235" t="s">
        <v>88</v>
      </c>
      <c r="E42" s="215" t="s">
        <v>37</v>
      </c>
      <c r="F42" s="215" t="s">
        <v>38</v>
      </c>
      <c r="G42" s="215" t="s">
        <v>38</v>
      </c>
      <c r="H42" s="236" t="s">
        <v>38</v>
      </c>
      <c r="I42" s="226" t="s">
        <v>38</v>
      </c>
      <c r="J42" s="226" t="s">
        <v>38</v>
      </c>
      <c r="K42" s="226" t="s">
        <v>38</v>
      </c>
      <c r="L42" s="215" t="s">
        <v>38</v>
      </c>
      <c r="M42" s="226" t="s">
        <v>38</v>
      </c>
      <c r="N42" s="215" t="s">
        <v>38</v>
      </c>
      <c r="O42" s="215" t="s">
        <v>38</v>
      </c>
      <c r="P42" s="215" t="s">
        <v>38</v>
      </c>
      <c r="Q42" s="215" t="s">
        <v>38</v>
      </c>
      <c r="R42" s="226" t="s">
        <v>38</v>
      </c>
      <c r="S42" s="221" t="s">
        <v>38</v>
      </c>
      <c r="T42" s="215" t="s">
        <v>38</v>
      </c>
      <c r="U42" s="215" t="s">
        <v>38</v>
      </c>
      <c r="V42" s="226" t="s">
        <v>38</v>
      </c>
      <c r="W42" s="215" t="s">
        <v>38</v>
      </c>
      <c r="X42" s="221" t="s">
        <v>38</v>
      </c>
      <c r="Y42" s="215" t="s">
        <v>38</v>
      </c>
      <c r="Z42" s="215" t="s">
        <v>38</v>
      </c>
      <c r="AA42" s="226" t="s">
        <v>38</v>
      </c>
      <c r="AB42" s="215" t="s">
        <v>38</v>
      </c>
      <c r="AC42" s="222" t="s">
        <v>38</v>
      </c>
      <c r="AD42" s="216" t="s">
        <v>38</v>
      </c>
      <c r="AE42" s="216" t="s">
        <v>38</v>
      </c>
      <c r="AF42" s="226" t="s">
        <v>38</v>
      </c>
      <c r="AG42" s="216" t="s">
        <v>38</v>
      </c>
      <c r="AH42" s="222" t="s">
        <v>38</v>
      </c>
      <c r="AI42" s="216" t="s">
        <v>38</v>
      </c>
      <c r="AJ42" s="216" t="s">
        <v>38</v>
      </c>
      <c r="AK42" s="226" t="s">
        <v>38</v>
      </c>
      <c r="AL42" s="216" t="s">
        <v>38</v>
      </c>
      <c r="AM42" s="222" t="s">
        <v>38</v>
      </c>
      <c r="AN42" s="216" t="s">
        <v>38</v>
      </c>
      <c r="AO42" s="216" t="s">
        <v>38</v>
      </c>
      <c r="AP42" s="226" t="s">
        <v>38</v>
      </c>
      <c r="AQ42" s="216" t="s">
        <v>38</v>
      </c>
      <c r="AR42" s="222">
        <f t="shared" si="3"/>
        <v>0</v>
      </c>
      <c r="AS42" s="216" t="s">
        <v>38</v>
      </c>
      <c r="AT42" s="216" t="s">
        <v>38</v>
      </c>
      <c r="AU42" s="222">
        <f t="shared" si="4"/>
        <v>0</v>
      </c>
      <c r="AV42" s="216" t="s">
        <v>38</v>
      </c>
      <c r="AW42" s="215"/>
      <c r="AX42" s="223" t="e">
        <f t="shared" si="5"/>
        <v>#VALUE!</v>
      </c>
    </row>
    <row r="43" spans="3:50" ht="45" customHeight="1" x14ac:dyDescent="0.25">
      <c r="C43" s="224" t="s">
        <v>89</v>
      </c>
      <c r="D43" s="234" t="s">
        <v>90</v>
      </c>
      <c r="E43" s="215" t="s">
        <v>37</v>
      </c>
      <c r="F43" s="215" t="s">
        <v>38</v>
      </c>
      <c r="G43" s="215" t="s">
        <v>38</v>
      </c>
      <c r="H43" s="220" t="s">
        <v>38</v>
      </c>
      <c r="I43" s="226" t="s">
        <v>38</v>
      </c>
      <c r="J43" s="226" t="s">
        <v>38</v>
      </c>
      <c r="K43" s="226" t="s">
        <v>38</v>
      </c>
      <c r="L43" s="215" t="s">
        <v>38</v>
      </c>
      <c r="M43" s="226" t="s">
        <v>38</v>
      </c>
      <c r="N43" s="215">
        <f t="shared" ref="N43:AQ43" si="72">+SUM(N44)</f>
        <v>19.697999999999997</v>
      </c>
      <c r="O43" s="215" t="s">
        <v>38</v>
      </c>
      <c r="P43" s="215">
        <f t="shared" si="72"/>
        <v>19.697999999999997</v>
      </c>
      <c r="Q43" s="215">
        <f t="shared" si="72"/>
        <v>19.697999999999997</v>
      </c>
      <c r="R43" s="226">
        <f t="shared" si="72"/>
        <v>0</v>
      </c>
      <c r="S43" s="221">
        <f t="shared" si="72"/>
        <v>0</v>
      </c>
      <c r="T43" s="215">
        <f t="shared" si="72"/>
        <v>0</v>
      </c>
      <c r="U43" s="215">
        <f t="shared" si="72"/>
        <v>0</v>
      </c>
      <c r="V43" s="226">
        <f t="shared" si="72"/>
        <v>0</v>
      </c>
      <c r="W43" s="215">
        <f t="shared" si="72"/>
        <v>0</v>
      </c>
      <c r="X43" s="221">
        <f t="shared" si="72"/>
        <v>19.697999999999997</v>
      </c>
      <c r="Y43" s="215">
        <f t="shared" si="72"/>
        <v>0</v>
      </c>
      <c r="Z43" s="215">
        <f t="shared" si="72"/>
        <v>0</v>
      </c>
      <c r="AA43" s="226">
        <f t="shared" si="72"/>
        <v>19.697999999999997</v>
      </c>
      <c r="AB43" s="215">
        <f t="shared" si="72"/>
        <v>0</v>
      </c>
      <c r="AC43" s="222">
        <f t="shared" si="72"/>
        <v>0</v>
      </c>
      <c r="AD43" s="216">
        <f t="shared" si="72"/>
        <v>0</v>
      </c>
      <c r="AE43" s="216">
        <f t="shared" si="72"/>
        <v>0</v>
      </c>
      <c r="AF43" s="226">
        <f t="shared" si="72"/>
        <v>0</v>
      </c>
      <c r="AG43" s="216">
        <f t="shared" si="72"/>
        <v>0</v>
      </c>
      <c r="AH43" s="222">
        <f t="shared" si="72"/>
        <v>0</v>
      </c>
      <c r="AI43" s="216">
        <f t="shared" si="72"/>
        <v>0</v>
      </c>
      <c r="AJ43" s="216">
        <f t="shared" si="72"/>
        <v>0</v>
      </c>
      <c r="AK43" s="226">
        <f t="shared" si="72"/>
        <v>0</v>
      </c>
      <c r="AL43" s="216">
        <f t="shared" si="72"/>
        <v>0</v>
      </c>
      <c r="AM43" s="222">
        <f t="shared" si="72"/>
        <v>0</v>
      </c>
      <c r="AN43" s="216">
        <f t="shared" si="72"/>
        <v>0</v>
      </c>
      <c r="AO43" s="216">
        <f t="shared" si="72"/>
        <v>0</v>
      </c>
      <c r="AP43" s="226">
        <f t="shared" si="72"/>
        <v>0</v>
      </c>
      <c r="AQ43" s="216">
        <f t="shared" si="72"/>
        <v>0</v>
      </c>
      <c r="AR43" s="222">
        <f t="shared" si="3"/>
        <v>19.697999999999997</v>
      </c>
      <c r="AS43" s="216" t="s">
        <v>38</v>
      </c>
      <c r="AT43" s="216" t="s">
        <v>38</v>
      </c>
      <c r="AU43" s="222">
        <f t="shared" si="4"/>
        <v>19.697999999999997</v>
      </c>
      <c r="AV43" s="216" t="s">
        <v>38</v>
      </c>
      <c r="AW43" s="215"/>
      <c r="AX43" s="223">
        <f t="shared" si="5"/>
        <v>0</v>
      </c>
    </row>
    <row r="44" spans="3:50" s="183" customFormat="1" ht="45" customHeight="1" x14ac:dyDescent="0.25">
      <c r="C44" s="237" t="s">
        <v>696</v>
      </c>
      <c r="D44" s="238" t="s">
        <v>697</v>
      </c>
      <c r="E44" s="215" t="s">
        <v>760</v>
      </c>
      <c r="F44" s="215" t="s">
        <v>38</v>
      </c>
      <c r="G44" s="215">
        <v>2020</v>
      </c>
      <c r="H44" s="215">
        <v>2020</v>
      </c>
      <c r="I44" s="239" t="s">
        <v>38</v>
      </c>
      <c r="J44" s="239" t="s">
        <v>38</v>
      </c>
      <c r="K44" s="239" t="s">
        <v>38</v>
      </c>
      <c r="L44" s="239" t="s">
        <v>38</v>
      </c>
      <c r="M44" s="239" t="s">
        <v>38</v>
      </c>
      <c r="N44" s="222">
        <v>19.697999999999997</v>
      </c>
      <c r="O44" s="215" t="s">
        <v>38</v>
      </c>
      <c r="P44" s="222">
        <v>19.697999999999997</v>
      </c>
      <c r="Q44" s="222">
        <v>19.697999999999997</v>
      </c>
      <c r="R44" s="215" t="s">
        <v>38</v>
      </c>
      <c r="S44" s="215" t="s">
        <v>38</v>
      </c>
      <c r="T44" s="215" t="s">
        <v>38</v>
      </c>
      <c r="U44" s="215" t="s">
        <v>38</v>
      </c>
      <c r="V44" s="215" t="s">
        <v>38</v>
      </c>
      <c r="W44" s="215" t="s">
        <v>38</v>
      </c>
      <c r="X44" s="240">
        <v>19.697999999999997</v>
      </c>
      <c r="Y44" s="215" t="s">
        <v>38</v>
      </c>
      <c r="Z44" s="215" t="s">
        <v>38</v>
      </c>
      <c r="AA44" s="239">
        <v>19.697999999999997</v>
      </c>
      <c r="AB44" s="215" t="s">
        <v>38</v>
      </c>
      <c r="AC44" s="215" t="s">
        <v>38</v>
      </c>
      <c r="AD44" s="215" t="s">
        <v>38</v>
      </c>
      <c r="AE44" s="215" t="s">
        <v>38</v>
      </c>
      <c r="AF44" s="215" t="s">
        <v>38</v>
      </c>
      <c r="AG44" s="215" t="s">
        <v>38</v>
      </c>
      <c r="AH44" s="215" t="s">
        <v>38</v>
      </c>
      <c r="AI44" s="215" t="s">
        <v>38</v>
      </c>
      <c r="AJ44" s="215" t="s">
        <v>38</v>
      </c>
      <c r="AK44" s="215" t="s">
        <v>38</v>
      </c>
      <c r="AL44" s="215" t="s">
        <v>38</v>
      </c>
      <c r="AM44" s="215" t="s">
        <v>38</v>
      </c>
      <c r="AN44" s="215" t="s">
        <v>38</v>
      </c>
      <c r="AO44" s="215" t="s">
        <v>38</v>
      </c>
      <c r="AP44" s="215" t="s">
        <v>38</v>
      </c>
      <c r="AQ44" s="215" t="s">
        <v>38</v>
      </c>
      <c r="AR44" s="222">
        <f t="shared" ref="AR44" si="73">+SUM(X44,AC44,AH44,AM44,S44)</f>
        <v>19.697999999999997</v>
      </c>
      <c r="AS44" s="216" t="s">
        <v>38</v>
      </c>
      <c r="AT44" s="216" t="s">
        <v>38</v>
      </c>
      <c r="AU44" s="222">
        <f t="shared" si="4"/>
        <v>19.697999999999997</v>
      </c>
      <c r="AV44" s="216" t="s">
        <v>38</v>
      </c>
      <c r="AW44" s="215"/>
      <c r="AX44" s="223"/>
    </row>
    <row r="45" spans="3:50" ht="45" customHeight="1" x14ac:dyDescent="0.25">
      <c r="C45" s="224" t="s">
        <v>91</v>
      </c>
      <c r="D45" s="235" t="s">
        <v>92</v>
      </c>
      <c r="E45" s="215" t="s">
        <v>37</v>
      </c>
      <c r="F45" s="215" t="s">
        <v>38</v>
      </c>
      <c r="G45" s="215" t="s">
        <v>38</v>
      </c>
      <c r="H45" s="220" t="s">
        <v>38</v>
      </c>
      <c r="I45" s="226" t="s">
        <v>38</v>
      </c>
      <c r="J45" s="226" t="s">
        <v>38</v>
      </c>
      <c r="K45" s="226" t="s">
        <v>38</v>
      </c>
      <c r="L45" s="215" t="s">
        <v>38</v>
      </c>
      <c r="M45" s="226" t="s">
        <v>38</v>
      </c>
      <c r="N45" s="226" t="s">
        <v>38</v>
      </c>
      <c r="O45" s="226" t="s">
        <v>38</v>
      </c>
      <c r="P45" s="226" t="s">
        <v>38</v>
      </c>
      <c r="Q45" s="226" t="s">
        <v>38</v>
      </c>
      <c r="R45" s="226" t="s">
        <v>38</v>
      </c>
      <c r="S45" s="226" t="str">
        <f t="shared" ref="S45:S51" si="74">V45</f>
        <v>нд</v>
      </c>
      <c r="T45" s="226" t="s">
        <v>38</v>
      </c>
      <c r="U45" s="226" t="s">
        <v>38</v>
      </c>
      <c r="V45" s="226" t="s">
        <v>38</v>
      </c>
      <c r="W45" s="226" t="s">
        <v>38</v>
      </c>
      <c r="X45" s="226" t="str">
        <f t="shared" ref="X45:X110" si="75">AA45</f>
        <v>нд</v>
      </c>
      <c r="Y45" s="226" t="s">
        <v>38</v>
      </c>
      <c r="Z45" s="226" t="s">
        <v>38</v>
      </c>
      <c r="AA45" s="226" t="s">
        <v>38</v>
      </c>
      <c r="AB45" s="226" t="s">
        <v>38</v>
      </c>
      <c r="AC45" s="226" t="str">
        <f t="shared" ref="AC45:AC110" si="76">AF45</f>
        <v>нд</v>
      </c>
      <c r="AD45" s="226" t="s">
        <v>38</v>
      </c>
      <c r="AE45" s="226" t="s">
        <v>38</v>
      </c>
      <c r="AF45" s="226" t="s">
        <v>38</v>
      </c>
      <c r="AG45" s="226" t="s">
        <v>38</v>
      </c>
      <c r="AH45" s="226" t="str">
        <f t="shared" ref="AH45:AH110" si="77">AK45</f>
        <v>нд</v>
      </c>
      <c r="AI45" s="226" t="s">
        <v>38</v>
      </c>
      <c r="AJ45" s="226" t="s">
        <v>38</v>
      </c>
      <c r="AK45" s="226" t="s">
        <v>38</v>
      </c>
      <c r="AL45" s="226" t="s">
        <v>38</v>
      </c>
      <c r="AM45" s="226" t="str">
        <f t="shared" ref="AM45:AM51" si="78">AP45</f>
        <v>нд</v>
      </c>
      <c r="AN45" s="226" t="s">
        <v>38</v>
      </c>
      <c r="AO45" s="226" t="s">
        <v>38</v>
      </c>
      <c r="AP45" s="226" t="s">
        <v>38</v>
      </c>
      <c r="AQ45" s="226" t="s">
        <v>38</v>
      </c>
      <c r="AR45" s="226">
        <f t="shared" si="3"/>
        <v>0</v>
      </c>
      <c r="AS45" s="226" t="s">
        <v>38</v>
      </c>
      <c r="AT45" s="226" t="s">
        <v>38</v>
      </c>
      <c r="AU45" s="222">
        <f t="shared" si="4"/>
        <v>0</v>
      </c>
      <c r="AV45" s="226" t="s">
        <v>38</v>
      </c>
      <c r="AW45" s="215"/>
      <c r="AX45" s="223" t="e">
        <f t="shared" si="5"/>
        <v>#VALUE!</v>
      </c>
    </row>
    <row r="46" spans="3:50" ht="45" customHeight="1" x14ac:dyDescent="0.25">
      <c r="C46" s="224" t="s">
        <v>93</v>
      </c>
      <c r="D46" s="235" t="s">
        <v>94</v>
      </c>
      <c r="E46" s="215" t="s">
        <v>37</v>
      </c>
      <c r="F46" s="215" t="s">
        <v>38</v>
      </c>
      <c r="G46" s="215" t="s">
        <v>38</v>
      </c>
      <c r="H46" s="220" t="s">
        <v>38</v>
      </c>
      <c r="I46" s="226" t="s">
        <v>38</v>
      </c>
      <c r="J46" s="226" t="s">
        <v>38</v>
      </c>
      <c r="K46" s="226" t="s">
        <v>38</v>
      </c>
      <c r="L46" s="215" t="s">
        <v>38</v>
      </c>
      <c r="M46" s="226" t="s">
        <v>38</v>
      </c>
      <c r="N46" s="215" t="s">
        <v>38</v>
      </c>
      <c r="O46" s="215" t="s">
        <v>38</v>
      </c>
      <c r="P46" s="215" t="s">
        <v>38</v>
      </c>
      <c r="Q46" s="215" t="s">
        <v>38</v>
      </c>
      <c r="R46" s="226" t="s">
        <v>38</v>
      </c>
      <c r="S46" s="221" t="str">
        <f t="shared" si="74"/>
        <v>нд</v>
      </c>
      <c r="T46" s="215" t="s">
        <v>38</v>
      </c>
      <c r="U46" s="215" t="s">
        <v>38</v>
      </c>
      <c r="V46" s="226" t="s">
        <v>38</v>
      </c>
      <c r="W46" s="215" t="s">
        <v>38</v>
      </c>
      <c r="X46" s="221" t="str">
        <f t="shared" si="75"/>
        <v>нд</v>
      </c>
      <c r="Y46" s="215" t="s">
        <v>38</v>
      </c>
      <c r="Z46" s="215" t="s">
        <v>38</v>
      </c>
      <c r="AA46" s="226" t="s">
        <v>38</v>
      </c>
      <c r="AB46" s="215" t="s">
        <v>38</v>
      </c>
      <c r="AC46" s="222" t="str">
        <f t="shared" si="76"/>
        <v>нд</v>
      </c>
      <c r="AD46" s="216" t="s">
        <v>38</v>
      </c>
      <c r="AE46" s="216" t="s">
        <v>38</v>
      </c>
      <c r="AF46" s="226" t="s">
        <v>38</v>
      </c>
      <c r="AG46" s="216" t="s">
        <v>38</v>
      </c>
      <c r="AH46" s="222" t="str">
        <f t="shared" si="77"/>
        <v>нд</v>
      </c>
      <c r="AI46" s="216" t="s">
        <v>38</v>
      </c>
      <c r="AJ46" s="216" t="s">
        <v>38</v>
      </c>
      <c r="AK46" s="226" t="s">
        <v>38</v>
      </c>
      <c r="AL46" s="216" t="s">
        <v>38</v>
      </c>
      <c r="AM46" s="222" t="str">
        <f t="shared" si="78"/>
        <v>нд</v>
      </c>
      <c r="AN46" s="216" t="s">
        <v>38</v>
      </c>
      <c r="AO46" s="216" t="s">
        <v>38</v>
      </c>
      <c r="AP46" s="226" t="s">
        <v>38</v>
      </c>
      <c r="AQ46" s="216" t="s">
        <v>38</v>
      </c>
      <c r="AR46" s="222">
        <f t="shared" si="3"/>
        <v>0</v>
      </c>
      <c r="AS46" s="216" t="s">
        <v>38</v>
      </c>
      <c r="AT46" s="216" t="s">
        <v>38</v>
      </c>
      <c r="AU46" s="222">
        <f t="shared" si="4"/>
        <v>0</v>
      </c>
      <c r="AV46" s="216" t="s">
        <v>38</v>
      </c>
      <c r="AW46" s="215"/>
      <c r="AX46" s="223" t="e">
        <f t="shared" si="5"/>
        <v>#VALUE!</v>
      </c>
    </row>
    <row r="47" spans="3:50" ht="45" customHeight="1" x14ac:dyDescent="0.25">
      <c r="C47" s="224" t="s">
        <v>95</v>
      </c>
      <c r="D47" s="235" t="s">
        <v>96</v>
      </c>
      <c r="E47" s="215" t="s">
        <v>37</v>
      </c>
      <c r="F47" s="215" t="s">
        <v>38</v>
      </c>
      <c r="G47" s="215" t="s">
        <v>38</v>
      </c>
      <c r="H47" s="220" t="s">
        <v>38</v>
      </c>
      <c r="I47" s="226" t="s">
        <v>38</v>
      </c>
      <c r="J47" s="226" t="s">
        <v>38</v>
      </c>
      <c r="K47" s="226" t="s">
        <v>38</v>
      </c>
      <c r="L47" s="215" t="s">
        <v>38</v>
      </c>
      <c r="M47" s="226" t="s">
        <v>38</v>
      </c>
      <c r="N47" s="215" t="s">
        <v>38</v>
      </c>
      <c r="O47" s="215" t="s">
        <v>38</v>
      </c>
      <c r="P47" s="215" t="s">
        <v>38</v>
      </c>
      <c r="Q47" s="215" t="s">
        <v>38</v>
      </c>
      <c r="R47" s="226" t="s">
        <v>38</v>
      </c>
      <c r="S47" s="221" t="str">
        <f t="shared" si="74"/>
        <v>нд</v>
      </c>
      <c r="T47" s="215" t="s">
        <v>38</v>
      </c>
      <c r="U47" s="215" t="s">
        <v>38</v>
      </c>
      <c r="V47" s="226" t="s">
        <v>38</v>
      </c>
      <c r="W47" s="215" t="s">
        <v>38</v>
      </c>
      <c r="X47" s="221" t="str">
        <f t="shared" si="75"/>
        <v>нд</v>
      </c>
      <c r="Y47" s="215" t="s">
        <v>38</v>
      </c>
      <c r="Z47" s="215" t="s">
        <v>38</v>
      </c>
      <c r="AA47" s="226" t="s">
        <v>38</v>
      </c>
      <c r="AB47" s="215" t="s">
        <v>38</v>
      </c>
      <c r="AC47" s="222" t="str">
        <f t="shared" si="76"/>
        <v>нд</v>
      </c>
      <c r="AD47" s="216" t="s">
        <v>38</v>
      </c>
      <c r="AE47" s="216" t="s">
        <v>38</v>
      </c>
      <c r="AF47" s="226" t="s">
        <v>38</v>
      </c>
      <c r="AG47" s="216" t="s">
        <v>38</v>
      </c>
      <c r="AH47" s="222" t="str">
        <f t="shared" si="77"/>
        <v>нд</v>
      </c>
      <c r="AI47" s="216" t="s">
        <v>38</v>
      </c>
      <c r="AJ47" s="216" t="s">
        <v>38</v>
      </c>
      <c r="AK47" s="226" t="s">
        <v>38</v>
      </c>
      <c r="AL47" s="216" t="s">
        <v>38</v>
      </c>
      <c r="AM47" s="222" t="str">
        <f t="shared" si="78"/>
        <v>нд</v>
      </c>
      <c r="AN47" s="216" t="s">
        <v>38</v>
      </c>
      <c r="AO47" s="216" t="s">
        <v>38</v>
      </c>
      <c r="AP47" s="226" t="s">
        <v>38</v>
      </c>
      <c r="AQ47" s="216" t="s">
        <v>38</v>
      </c>
      <c r="AR47" s="222">
        <f t="shared" si="3"/>
        <v>0</v>
      </c>
      <c r="AS47" s="216" t="s">
        <v>38</v>
      </c>
      <c r="AT47" s="216" t="s">
        <v>38</v>
      </c>
      <c r="AU47" s="222">
        <f t="shared" si="4"/>
        <v>0</v>
      </c>
      <c r="AV47" s="216" t="s">
        <v>38</v>
      </c>
      <c r="AW47" s="215"/>
      <c r="AX47" s="223" t="e">
        <f t="shared" ref="AX47:AX78" si="79">+AR47-N47</f>
        <v>#VALUE!</v>
      </c>
    </row>
    <row r="48" spans="3:50" ht="45" customHeight="1" x14ac:dyDescent="0.25">
      <c r="C48" s="224" t="s">
        <v>97</v>
      </c>
      <c r="D48" s="235" t="s">
        <v>98</v>
      </c>
      <c r="E48" s="215" t="s">
        <v>37</v>
      </c>
      <c r="F48" s="215" t="s">
        <v>38</v>
      </c>
      <c r="G48" s="215" t="s">
        <v>38</v>
      </c>
      <c r="H48" s="220" t="s">
        <v>38</v>
      </c>
      <c r="I48" s="226" t="s">
        <v>38</v>
      </c>
      <c r="J48" s="226" t="s">
        <v>38</v>
      </c>
      <c r="K48" s="226" t="s">
        <v>38</v>
      </c>
      <c r="L48" s="215" t="s">
        <v>38</v>
      </c>
      <c r="M48" s="226" t="s">
        <v>38</v>
      </c>
      <c r="N48" s="226" t="s">
        <v>38</v>
      </c>
      <c r="O48" s="226" t="s">
        <v>38</v>
      </c>
      <c r="P48" s="226" t="s">
        <v>38</v>
      </c>
      <c r="Q48" s="226" t="s">
        <v>38</v>
      </c>
      <c r="R48" s="226" t="s">
        <v>38</v>
      </c>
      <c r="S48" s="226" t="str">
        <f t="shared" si="74"/>
        <v>нд</v>
      </c>
      <c r="T48" s="226" t="s">
        <v>38</v>
      </c>
      <c r="U48" s="226" t="s">
        <v>38</v>
      </c>
      <c r="V48" s="226" t="s">
        <v>38</v>
      </c>
      <c r="W48" s="226" t="s">
        <v>38</v>
      </c>
      <c r="X48" s="226" t="str">
        <f t="shared" si="75"/>
        <v>нд</v>
      </c>
      <c r="Y48" s="226" t="s">
        <v>38</v>
      </c>
      <c r="Z48" s="226" t="s">
        <v>38</v>
      </c>
      <c r="AA48" s="226" t="s">
        <v>38</v>
      </c>
      <c r="AB48" s="226" t="s">
        <v>38</v>
      </c>
      <c r="AC48" s="226" t="str">
        <f t="shared" si="76"/>
        <v>нд</v>
      </c>
      <c r="AD48" s="226" t="s">
        <v>38</v>
      </c>
      <c r="AE48" s="226" t="s">
        <v>38</v>
      </c>
      <c r="AF48" s="226" t="s">
        <v>38</v>
      </c>
      <c r="AG48" s="226" t="s">
        <v>38</v>
      </c>
      <c r="AH48" s="226" t="str">
        <f t="shared" si="77"/>
        <v>нд</v>
      </c>
      <c r="AI48" s="226" t="s">
        <v>38</v>
      </c>
      <c r="AJ48" s="226" t="s">
        <v>38</v>
      </c>
      <c r="AK48" s="226" t="s">
        <v>38</v>
      </c>
      <c r="AL48" s="226" t="s">
        <v>38</v>
      </c>
      <c r="AM48" s="226" t="str">
        <f t="shared" si="78"/>
        <v>нд</v>
      </c>
      <c r="AN48" s="226" t="s">
        <v>38</v>
      </c>
      <c r="AO48" s="226" t="s">
        <v>38</v>
      </c>
      <c r="AP48" s="226" t="s">
        <v>38</v>
      </c>
      <c r="AQ48" s="226" t="s">
        <v>38</v>
      </c>
      <c r="AR48" s="226">
        <f t="shared" si="3"/>
        <v>0</v>
      </c>
      <c r="AS48" s="226" t="s">
        <v>38</v>
      </c>
      <c r="AT48" s="226" t="s">
        <v>38</v>
      </c>
      <c r="AU48" s="222">
        <f t="shared" si="4"/>
        <v>0</v>
      </c>
      <c r="AV48" s="226" t="s">
        <v>38</v>
      </c>
      <c r="AW48" s="215"/>
      <c r="AX48" s="223" t="e">
        <f t="shared" si="79"/>
        <v>#VALUE!</v>
      </c>
    </row>
    <row r="49" spans="3:50" ht="45" customHeight="1" x14ac:dyDescent="0.25">
      <c r="C49" s="224" t="s">
        <v>99</v>
      </c>
      <c r="D49" s="234" t="s">
        <v>100</v>
      </c>
      <c r="E49" s="215" t="s">
        <v>37</v>
      </c>
      <c r="F49" s="215" t="s">
        <v>38</v>
      </c>
      <c r="G49" s="215" t="s">
        <v>38</v>
      </c>
      <c r="H49" s="220" t="s">
        <v>38</v>
      </c>
      <c r="I49" s="226" t="s">
        <v>38</v>
      </c>
      <c r="J49" s="226" t="s">
        <v>38</v>
      </c>
      <c r="K49" s="226" t="s">
        <v>38</v>
      </c>
      <c r="L49" s="215" t="s">
        <v>38</v>
      </c>
      <c r="M49" s="226" t="s">
        <v>38</v>
      </c>
      <c r="N49" s="215" t="s">
        <v>38</v>
      </c>
      <c r="O49" s="215" t="s">
        <v>38</v>
      </c>
      <c r="P49" s="215" t="s">
        <v>38</v>
      </c>
      <c r="Q49" s="215" t="s">
        <v>38</v>
      </c>
      <c r="R49" s="226" t="s">
        <v>38</v>
      </c>
      <c r="S49" s="221" t="str">
        <f t="shared" si="74"/>
        <v>нд</v>
      </c>
      <c r="T49" s="215" t="s">
        <v>38</v>
      </c>
      <c r="U49" s="215" t="s">
        <v>38</v>
      </c>
      <c r="V49" s="226" t="s">
        <v>38</v>
      </c>
      <c r="W49" s="215" t="s">
        <v>38</v>
      </c>
      <c r="X49" s="221" t="str">
        <f t="shared" si="75"/>
        <v>нд</v>
      </c>
      <c r="Y49" s="215" t="s">
        <v>38</v>
      </c>
      <c r="Z49" s="215" t="s">
        <v>38</v>
      </c>
      <c r="AA49" s="226" t="s">
        <v>38</v>
      </c>
      <c r="AB49" s="215" t="s">
        <v>38</v>
      </c>
      <c r="AC49" s="222" t="str">
        <f t="shared" si="76"/>
        <v>нд</v>
      </c>
      <c r="AD49" s="216" t="s">
        <v>38</v>
      </c>
      <c r="AE49" s="216" t="s">
        <v>38</v>
      </c>
      <c r="AF49" s="226" t="s">
        <v>38</v>
      </c>
      <c r="AG49" s="216" t="s">
        <v>38</v>
      </c>
      <c r="AH49" s="222" t="str">
        <f t="shared" si="77"/>
        <v>нд</v>
      </c>
      <c r="AI49" s="216" t="s">
        <v>38</v>
      </c>
      <c r="AJ49" s="216" t="s">
        <v>38</v>
      </c>
      <c r="AK49" s="226" t="s">
        <v>38</v>
      </c>
      <c r="AL49" s="216" t="s">
        <v>38</v>
      </c>
      <c r="AM49" s="222" t="str">
        <f t="shared" si="78"/>
        <v>нд</v>
      </c>
      <c r="AN49" s="216" t="s">
        <v>38</v>
      </c>
      <c r="AO49" s="216" t="s">
        <v>38</v>
      </c>
      <c r="AP49" s="226" t="s">
        <v>38</v>
      </c>
      <c r="AQ49" s="216" t="s">
        <v>38</v>
      </c>
      <c r="AR49" s="222">
        <f t="shared" si="3"/>
        <v>0</v>
      </c>
      <c r="AS49" s="216" t="s">
        <v>38</v>
      </c>
      <c r="AT49" s="216" t="s">
        <v>38</v>
      </c>
      <c r="AU49" s="222">
        <f t="shared" si="4"/>
        <v>0</v>
      </c>
      <c r="AV49" s="216" t="s">
        <v>38</v>
      </c>
      <c r="AW49" s="215"/>
      <c r="AX49" s="223" t="e">
        <f t="shared" si="79"/>
        <v>#VALUE!</v>
      </c>
    </row>
    <row r="50" spans="3:50" ht="45" customHeight="1" x14ac:dyDescent="0.25">
      <c r="C50" s="224" t="s">
        <v>99</v>
      </c>
      <c r="D50" s="235" t="s">
        <v>101</v>
      </c>
      <c r="E50" s="215" t="s">
        <v>37</v>
      </c>
      <c r="F50" s="215" t="s">
        <v>38</v>
      </c>
      <c r="G50" s="215" t="s">
        <v>38</v>
      </c>
      <c r="H50" s="220" t="s">
        <v>38</v>
      </c>
      <c r="I50" s="226" t="s">
        <v>38</v>
      </c>
      <c r="J50" s="226" t="s">
        <v>38</v>
      </c>
      <c r="K50" s="226" t="s">
        <v>38</v>
      </c>
      <c r="L50" s="215" t="s">
        <v>38</v>
      </c>
      <c r="M50" s="226" t="s">
        <v>38</v>
      </c>
      <c r="N50" s="215" t="s">
        <v>38</v>
      </c>
      <c r="O50" s="215" t="s">
        <v>38</v>
      </c>
      <c r="P50" s="215" t="s">
        <v>38</v>
      </c>
      <c r="Q50" s="215" t="s">
        <v>38</v>
      </c>
      <c r="R50" s="226" t="s">
        <v>38</v>
      </c>
      <c r="S50" s="221" t="str">
        <f t="shared" si="74"/>
        <v>нд</v>
      </c>
      <c r="T50" s="215" t="s">
        <v>38</v>
      </c>
      <c r="U50" s="215" t="s">
        <v>38</v>
      </c>
      <c r="V50" s="226" t="s">
        <v>38</v>
      </c>
      <c r="W50" s="215" t="s">
        <v>38</v>
      </c>
      <c r="X50" s="221" t="str">
        <f t="shared" si="75"/>
        <v>нд</v>
      </c>
      <c r="Y50" s="215" t="s">
        <v>38</v>
      </c>
      <c r="Z50" s="215" t="s">
        <v>38</v>
      </c>
      <c r="AA50" s="226" t="s">
        <v>38</v>
      </c>
      <c r="AB50" s="215" t="s">
        <v>38</v>
      </c>
      <c r="AC50" s="222" t="str">
        <f t="shared" si="76"/>
        <v>нд</v>
      </c>
      <c r="AD50" s="216" t="s">
        <v>38</v>
      </c>
      <c r="AE50" s="216" t="s">
        <v>38</v>
      </c>
      <c r="AF50" s="226" t="s">
        <v>38</v>
      </c>
      <c r="AG50" s="216" t="s">
        <v>38</v>
      </c>
      <c r="AH50" s="222" t="str">
        <f t="shared" si="77"/>
        <v>нд</v>
      </c>
      <c r="AI50" s="216" t="s">
        <v>38</v>
      </c>
      <c r="AJ50" s="216" t="s">
        <v>38</v>
      </c>
      <c r="AK50" s="226" t="s">
        <v>38</v>
      </c>
      <c r="AL50" s="216" t="s">
        <v>38</v>
      </c>
      <c r="AM50" s="222" t="str">
        <f t="shared" si="78"/>
        <v>нд</v>
      </c>
      <c r="AN50" s="216" t="s">
        <v>38</v>
      </c>
      <c r="AO50" s="216" t="s">
        <v>38</v>
      </c>
      <c r="AP50" s="226" t="s">
        <v>38</v>
      </c>
      <c r="AQ50" s="216" t="s">
        <v>38</v>
      </c>
      <c r="AR50" s="222">
        <f t="shared" si="3"/>
        <v>0</v>
      </c>
      <c r="AS50" s="216" t="s">
        <v>38</v>
      </c>
      <c r="AT50" s="216" t="s">
        <v>38</v>
      </c>
      <c r="AU50" s="222">
        <f t="shared" si="4"/>
        <v>0</v>
      </c>
      <c r="AV50" s="216" t="s">
        <v>38</v>
      </c>
      <c r="AW50" s="215"/>
      <c r="AX50" s="223" t="e">
        <f t="shared" si="79"/>
        <v>#VALUE!</v>
      </c>
    </row>
    <row r="51" spans="3:50" ht="45" customHeight="1" x14ac:dyDescent="0.25">
      <c r="C51" s="224" t="s">
        <v>99</v>
      </c>
      <c r="D51" s="235" t="s">
        <v>102</v>
      </c>
      <c r="E51" s="215" t="s">
        <v>37</v>
      </c>
      <c r="F51" s="215" t="s">
        <v>38</v>
      </c>
      <c r="G51" s="215" t="s">
        <v>38</v>
      </c>
      <c r="H51" s="220" t="s">
        <v>38</v>
      </c>
      <c r="I51" s="226" t="s">
        <v>38</v>
      </c>
      <c r="J51" s="226" t="s">
        <v>38</v>
      </c>
      <c r="K51" s="226" t="s">
        <v>38</v>
      </c>
      <c r="L51" s="215" t="s">
        <v>38</v>
      </c>
      <c r="M51" s="226" t="s">
        <v>38</v>
      </c>
      <c r="N51" s="215" t="s">
        <v>38</v>
      </c>
      <c r="O51" s="215" t="s">
        <v>38</v>
      </c>
      <c r="P51" s="215" t="s">
        <v>38</v>
      </c>
      <c r="Q51" s="215" t="s">
        <v>38</v>
      </c>
      <c r="R51" s="226" t="s">
        <v>38</v>
      </c>
      <c r="S51" s="221" t="str">
        <f t="shared" si="74"/>
        <v>нд</v>
      </c>
      <c r="T51" s="215" t="s">
        <v>38</v>
      </c>
      <c r="U51" s="215" t="s">
        <v>38</v>
      </c>
      <c r="V51" s="226" t="s">
        <v>38</v>
      </c>
      <c r="W51" s="215" t="s">
        <v>38</v>
      </c>
      <c r="X51" s="221" t="str">
        <f t="shared" si="75"/>
        <v>нд</v>
      </c>
      <c r="Y51" s="215" t="s">
        <v>38</v>
      </c>
      <c r="Z51" s="215" t="s">
        <v>38</v>
      </c>
      <c r="AA51" s="226" t="s">
        <v>38</v>
      </c>
      <c r="AB51" s="215" t="s">
        <v>38</v>
      </c>
      <c r="AC51" s="222" t="str">
        <f t="shared" si="76"/>
        <v>нд</v>
      </c>
      <c r="AD51" s="216" t="s">
        <v>38</v>
      </c>
      <c r="AE51" s="216" t="s">
        <v>38</v>
      </c>
      <c r="AF51" s="226" t="s">
        <v>38</v>
      </c>
      <c r="AG51" s="216" t="s">
        <v>38</v>
      </c>
      <c r="AH51" s="222" t="str">
        <f t="shared" si="77"/>
        <v>нд</v>
      </c>
      <c r="AI51" s="216" t="s">
        <v>38</v>
      </c>
      <c r="AJ51" s="216" t="s">
        <v>38</v>
      </c>
      <c r="AK51" s="226" t="s">
        <v>38</v>
      </c>
      <c r="AL51" s="216" t="s">
        <v>38</v>
      </c>
      <c r="AM51" s="222" t="str">
        <f t="shared" si="78"/>
        <v>нд</v>
      </c>
      <c r="AN51" s="216" t="s">
        <v>38</v>
      </c>
      <c r="AO51" s="216" t="s">
        <v>38</v>
      </c>
      <c r="AP51" s="226" t="s">
        <v>38</v>
      </c>
      <c r="AQ51" s="216" t="s">
        <v>38</v>
      </c>
      <c r="AR51" s="222">
        <f t="shared" si="3"/>
        <v>0</v>
      </c>
      <c r="AS51" s="216" t="s">
        <v>38</v>
      </c>
      <c r="AT51" s="216" t="s">
        <v>38</v>
      </c>
      <c r="AU51" s="222">
        <f t="shared" si="4"/>
        <v>0</v>
      </c>
      <c r="AV51" s="216" t="s">
        <v>38</v>
      </c>
      <c r="AW51" s="215"/>
      <c r="AX51" s="223" t="e">
        <f t="shared" si="79"/>
        <v>#VALUE!</v>
      </c>
    </row>
    <row r="52" spans="3:50" ht="45" customHeight="1" x14ac:dyDescent="0.25">
      <c r="C52" s="224" t="s">
        <v>103</v>
      </c>
      <c r="D52" s="235" t="s">
        <v>104</v>
      </c>
      <c r="E52" s="215" t="s">
        <v>37</v>
      </c>
      <c r="F52" s="215" t="s">
        <v>38</v>
      </c>
      <c r="G52" s="215" t="s">
        <v>38</v>
      </c>
      <c r="H52" s="220" t="s">
        <v>38</v>
      </c>
      <c r="I52" s="226" t="s">
        <v>38</v>
      </c>
      <c r="J52" s="226" t="s">
        <v>38</v>
      </c>
      <c r="K52" s="226" t="s">
        <v>38</v>
      </c>
      <c r="L52" s="226" t="s">
        <v>38</v>
      </c>
      <c r="M52" s="226" t="s">
        <v>38</v>
      </c>
      <c r="N52" s="226" t="s">
        <v>38</v>
      </c>
      <c r="O52" s="226" t="s">
        <v>38</v>
      </c>
      <c r="P52" s="226" t="s">
        <v>38</v>
      </c>
      <c r="Q52" s="226" t="s">
        <v>38</v>
      </c>
      <c r="R52" s="226" t="s">
        <v>38</v>
      </c>
      <c r="S52" s="226" t="s">
        <v>38</v>
      </c>
      <c r="T52" s="226" t="s">
        <v>38</v>
      </c>
      <c r="U52" s="226" t="s">
        <v>38</v>
      </c>
      <c r="V52" s="226" t="s">
        <v>38</v>
      </c>
      <c r="W52" s="226" t="s">
        <v>38</v>
      </c>
      <c r="X52" s="226" t="s">
        <v>38</v>
      </c>
      <c r="Y52" s="226" t="s">
        <v>38</v>
      </c>
      <c r="Z52" s="226" t="s">
        <v>38</v>
      </c>
      <c r="AA52" s="226" t="s">
        <v>38</v>
      </c>
      <c r="AB52" s="226" t="s">
        <v>38</v>
      </c>
      <c r="AC52" s="226" t="s">
        <v>38</v>
      </c>
      <c r="AD52" s="226" t="s">
        <v>38</v>
      </c>
      <c r="AE52" s="226" t="s">
        <v>38</v>
      </c>
      <c r="AF52" s="226" t="s">
        <v>38</v>
      </c>
      <c r="AG52" s="226" t="s">
        <v>38</v>
      </c>
      <c r="AH52" s="226" t="s">
        <v>38</v>
      </c>
      <c r="AI52" s="226" t="s">
        <v>38</v>
      </c>
      <c r="AJ52" s="226" t="s">
        <v>38</v>
      </c>
      <c r="AK52" s="226" t="s">
        <v>38</v>
      </c>
      <c r="AL52" s="226" t="s">
        <v>38</v>
      </c>
      <c r="AM52" s="226" t="s">
        <v>38</v>
      </c>
      <c r="AN52" s="226" t="s">
        <v>38</v>
      </c>
      <c r="AO52" s="226" t="s">
        <v>38</v>
      </c>
      <c r="AP52" s="226" t="s">
        <v>38</v>
      </c>
      <c r="AQ52" s="226" t="s">
        <v>38</v>
      </c>
      <c r="AR52" s="226">
        <f t="shared" si="3"/>
        <v>0</v>
      </c>
      <c r="AS52" s="226" t="s">
        <v>38</v>
      </c>
      <c r="AT52" s="226" t="s">
        <v>38</v>
      </c>
      <c r="AU52" s="222">
        <f t="shared" si="4"/>
        <v>0</v>
      </c>
      <c r="AV52" s="226" t="s">
        <v>38</v>
      </c>
      <c r="AW52" s="215"/>
      <c r="AX52" s="223" t="e">
        <f t="shared" si="79"/>
        <v>#VALUE!</v>
      </c>
    </row>
    <row r="53" spans="3:50" ht="45" customHeight="1" x14ac:dyDescent="0.25">
      <c r="C53" s="224" t="s">
        <v>105</v>
      </c>
      <c r="D53" s="235" t="s">
        <v>106</v>
      </c>
      <c r="E53" s="215" t="s">
        <v>37</v>
      </c>
      <c r="F53" s="215" t="s">
        <v>38</v>
      </c>
      <c r="G53" s="215" t="s">
        <v>38</v>
      </c>
      <c r="H53" s="220" t="s">
        <v>38</v>
      </c>
      <c r="I53" s="226" t="s">
        <v>38</v>
      </c>
      <c r="J53" s="226" t="s">
        <v>38</v>
      </c>
      <c r="K53" s="226" t="s">
        <v>38</v>
      </c>
      <c r="L53" s="226" t="s">
        <v>38</v>
      </c>
      <c r="M53" s="226" t="s">
        <v>38</v>
      </c>
      <c r="N53" s="226" t="s">
        <v>38</v>
      </c>
      <c r="O53" s="226" t="s">
        <v>38</v>
      </c>
      <c r="P53" s="226" t="s">
        <v>38</v>
      </c>
      <c r="Q53" s="226" t="s">
        <v>38</v>
      </c>
      <c r="R53" s="226" t="s">
        <v>38</v>
      </c>
      <c r="S53" s="226" t="s">
        <v>38</v>
      </c>
      <c r="T53" s="226" t="s">
        <v>38</v>
      </c>
      <c r="U53" s="226" t="s">
        <v>38</v>
      </c>
      <c r="V53" s="226" t="s">
        <v>38</v>
      </c>
      <c r="W53" s="226" t="s">
        <v>38</v>
      </c>
      <c r="X53" s="226" t="s">
        <v>38</v>
      </c>
      <c r="Y53" s="226" t="s">
        <v>38</v>
      </c>
      <c r="Z53" s="226" t="s">
        <v>38</v>
      </c>
      <c r="AA53" s="226" t="s">
        <v>38</v>
      </c>
      <c r="AB53" s="226" t="s">
        <v>38</v>
      </c>
      <c r="AC53" s="226" t="s">
        <v>38</v>
      </c>
      <c r="AD53" s="226" t="s">
        <v>38</v>
      </c>
      <c r="AE53" s="226" t="s">
        <v>38</v>
      </c>
      <c r="AF53" s="226" t="s">
        <v>38</v>
      </c>
      <c r="AG53" s="226" t="s">
        <v>38</v>
      </c>
      <c r="AH53" s="226" t="s">
        <v>38</v>
      </c>
      <c r="AI53" s="226" t="s">
        <v>38</v>
      </c>
      <c r="AJ53" s="226" t="s">
        <v>38</v>
      </c>
      <c r="AK53" s="226" t="s">
        <v>38</v>
      </c>
      <c r="AL53" s="226" t="s">
        <v>38</v>
      </c>
      <c r="AM53" s="226" t="s">
        <v>38</v>
      </c>
      <c r="AN53" s="226" t="s">
        <v>38</v>
      </c>
      <c r="AO53" s="226" t="s">
        <v>38</v>
      </c>
      <c r="AP53" s="226" t="s">
        <v>38</v>
      </c>
      <c r="AQ53" s="226" t="s">
        <v>38</v>
      </c>
      <c r="AR53" s="226">
        <f t="shared" si="3"/>
        <v>0</v>
      </c>
      <c r="AS53" s="226" t="s">
        <v>38</v>
      </c>
      <c r="AT53" s="226" t="s">
        <v>38</v>
      </c>
      <c r="AU53" s="222">
        <f t="shared" si="4"/>
        <v>0</v>
      </c>
      <c r="AV53" s="226" t="s">
        <v>38</v>
      </c>
      <c r="AW53" s="215"/>
      <c r="AX53" s="223" t="e">
        <f t="shared" si="79"/>
        <v>#VALUE!</v>
      </c>
    </row>
    <row r="54" spans="3:50" ht="45" customHeight="1" x14ac:dyDescent="0.25">
      <c r="C54" s="224" t="s">
        <v>107</v>
      </c>
      <c r="D54" s="235" t="s">
        <v>108</v>
      </c>
      <c r="E54" s="215" t="s">
        <v>37</v>
      </c>
      <c r="F54" s="215" t="s">
        <v>38</v>
      </c>
      <c r="G54" s="215" t="s">
        <v>38</v>
      </c>
      <c r="H54" s="220" t="s">
        <v>38</v>
      </c>
      <c r="I54" s="226" t="s">
        <v>38</v>
      </c>
      <c r="J54" s="226" t="s">
        <v>38</v>
      </c>
      <c r="K54" s="226" t="s">
        <v>38</v>
      </c>
      <c r="L54" s="226" t="s">
        <v>38</v>
      </c>
      <c r="M54" s="226" t="s">
        <v>38</v>
      </c>
      <c r="N54" s="226" t="s">
        <v>38</v>
      </c>
      <c r="O54" s="226" t="s">
        <v>38</v>
      </c>
      <c r="P54" s="226" t="s">
        <v>38</v>
      </c>
      <c r="Q54" s="226" t="s">
        <v>38</v>
      </c>
      <c r="R54" s="226" t="s">
        <v>38</v>
      </c>
      <c r="S54" s="226" t="s">
        <v>38</v>
      </c>
      <c r="T54" s="226" t="s">
        <v>38</v>
      </c>
      <c r="U54" s="226" t="s">
        <v>38</v>
      </c>
      <c r="V54" s="226" t="s">
        <v>38</v>
      </c>
      <c r="W54" s="226" t="s">
        <v>38</v>
      </c>
      <c r="X54" s="226" t="s">
        <v>38</v>
      </c>
      <c r="Y54" s="226" t="s">
        <v>38</v>
      </c>
      <c r="Z54" s="226" t="s">
        <v>38</v>
      </c>
      <c r="AA54" s="226" t="s">
        <v>38</v>
      </c>
      <c r="AB54" s="226" t="s">
        <v>38</v>
      </c>
      <c r="AC54" s="226" t="s">
        <v>38</v>
      </c>
      <c r="AD54" s="226" t="s">
        <v>38</v>
      </c>
      <c r="AE54" s="226" t="s">
        <v>38</v>
      </c>
      <c r="AF54" s="226" t="s">
        <v>38</v>
      </c>
      <c r="AG54" s="226" t="s">
        <v>38</v>
      </c>
      <c r="AH54" s="226" t="s">
        <v>38</v>
      </c>
      <c r="AI54" s="226" t="s">
        <v>38</v>
      </c>
      <c r="AJ54" s="226" t="s">
        <v>38</v>
      </c>
      <c r="AK54" s="226" t="s">
        <v>38</v>
      </c>
      <c r="AL54" s="226" t="s">
        <v>38</v>
      </c>
      <c r="AM54" s="226" t="s">
        <v>38</v>
      </c>
      <c r="AN54" s="226" t="s">
        <v>38</v>
      </c>
      <c r="AO54" s="226" t="s">
        <v>38</v>
      </c>
      <c r="AP54" s="226" t="s">
        <v>38</v>
      </c>
      <c r="AQ54" s="226" t="s">
        <v>38</v>
      </c>
      <c r="AR54" s="226">
        <f t="shared" si="3"/>
        <v>0</v>
      </c>
      <c r="AS54" s="226" t="s">
        <v>38</v>
      </c>
      <c r="AT54" s="226" t="s">
        <v>38</v>
      </c>
      <c r="AU54" s="222">
        <f t="shared" si="4"/>
        <v>0</v>
      </c>
      <c r="AV54" s="226" t="s">
        <v>38</v>
      </c>
      <c r="AW54" s="215"/>
      <c r="AX54" s="223" t="e">
        <f t="shared" si="79"/>
        <v>#VALUE!</v>
      </c>
    </row>
    <row r="55" spans="3:50" ht="45" customHeight="1" x14ac:dyDescent="0.25">
      <c r="C55" s="224" t="s">
        <v>109</v>
      </c>
      <c r="D55" s="235" t="s">
        <v>110</v>
      </c>
      <c r="E55" s="215" t="s">
        <v>37</v>
      </c>
      <c r="F55" s="215" t="s">
        <v>38</v>
      </c>
      <c r="G55" s="215" t="s">
        <v>38</v>
      </c>
      <c r="H55" s="220" t="s">
        <v>38</v>
      </c>
      <c r="I55" s="220" t="s">
        <v>38</v>
      </c>
      <c r="J55" s="220" t="s">
        <v>38</v>
      </c>
      <c r="K55" s="220" t="s">
        <v>38</v>
      </c>
      <c r="L55" s="215" t="s">
        <v>38</v>
      </c>
      <c r="M55" s="220" t="s">
        <v>38</v>
      </c>
      <c r="N55" s="227">
        <f t="shared" ref="N55:P55" si="80">+N58</f>
        <v>179.63533221938059</v>
      </c>
      <c r="O55" s="227" t="s">
        <v>38</v>
      </c>
      <c r="P55" s="227">
        <f t="shared" si="80"/>
        <v>179.63533221938059</v>
      </c>
      <c r="Q55" s="227">
        <f t="shared" ref="Q55" si="81">+Q58</f>
        <v>179.63533221938059</v>
      </c>
      <c r="R55" s="227">
        <f t="shared" ref="R55:AV55" si="82">+R58</f>
        <v>0</v>
      </c>
      <c r="S55" s="227">
        <f t="shared" si="82"/>
        <v>0</v>
      </c>
      <c r="T55" s="227">
        <f t="shared" si="82"/>
        <v>0</v>
      </c>
      <c r="U55" s="227">
        <f t="shared" si="82"/>
        <v>0</v>
      </c>
      <c r="V55" s="227">
        <f t="shared" si="82"/>
        <v>0</v>
      </c>
      <c r="W55" s="227">
        <f t="shared" si="82"/>
        <v>0</v>
      </c>
      <c r="X55" s="227">
        <f t="shared" si="82"/>
        <v>33.842676463852001</v>
      </c>
      <c r="Y55" s="227">
        <f t="shared" si="82"/>
        <v>0</v>
      </c>
      <c r="Z55" s="227">
        <f t="shared" si="82"/>
        <v>0</v>
      </c>
      <c r="AA55" s="227">
        <f t="shared" si="82"/>
        <v>33.842676463852001</v>
      </c>
      <c r="AB55" s="227">
        <f t="shared" si="82"/>
        <v>0</v>
      </c>
      <c r="AC55" s="227">
        <f t="shared" si="82"/>
        <v>62.683510779799398</v>
      </c>
      <c r="AD55" s="227">
        <f t="shared" si="82"/>
        <v>0</v>
      </c>
      <c r="AE55" s="227">
        <f t="shared" si="82"/>
        <v>0</v>
      </c>
      <c r="AF55" s="227">
        <f t="shared" si="82"/>
        <v>62.683510779799398</v>
      </c>
      <c r="AG55" s="227">
        <f t="shared" si="82"/>
        <v>0</v>
      </c>
      <c r="AH55" s="227">
        <f t="shared" si="82"/>
        <v>46.497832308743639</v>
      </c>
      <c r="AI55" s="227">
        <f t="shared" si="82"/>
        <v>0</v>
      </c>
      <c r="AJ55" s="227">
        <f t="shared" si="82"/>
        <v>0</v>
      </c>
      <c r="AK55" s="227">
        <f>+AK58</f>
        <v>46.497832308743639</v>
      </c>
      <c r="AL55" s="227">
        <f t="shared" si="82"/>
        <v>0</v>
      </c>
      <c r="AM55" s="227">
        <f t="shared" si="82"/>
        <v>36.615312666985652</v>
      </c>
      <c r="AN55" s="227">
        <f t="shared" si="82"/>
        <v>0</v>
      </c>
      <c r="AO55" s="227">
        <f t="shared" si="82"/>
        <v>0</v>
      </c>
      <c r="AP55" s="227">
        <f t="shared" si="82"/>
        <v>36.615312666985652</v>
      </c>
      <c r="AQ55" s="227">
        <f t="shared" si="82"/>
        <v>0</v>
      </c>
      <c r="AR55" s="227">
        <f>+AR58</f>
        <v>176.51141856738059</v>
      </c>
      <c r="AS55" s="227">
        <f t="shared" si="82"/>
        <v>0</v>
      </c>
      <c r="AT55" s="227">
        <f t="shared" si="82"/>
        <v>0</v>
      </c>
      <c r="AU55" s="222">
        <f t="shared" si="4"/>
        <v>179.63933221938069</v>
      </c>
      <c r="AV55" s="227">
        <f t="shared" si="82"/>
        <v>0</v>
      </c>
      <c r="AW55" s="215"/>
      <c r="AX55" s="223">
        <f t="shared" si="79"/>
        <v>-3.1239136519999988</v>
      </c>
    </row>
    <row r="56" spans="3:50" ht="45" customHeight="1" x14ac:dyDescent="0.25">
      <c r="C56" s="224" t="s">
        <v>111</v>
      </c>
      <c r="D56" s="235" t="s">
        <v>112</v>
      </c>
      <c r="E56" s="215" t="s">
        <v>37</v>
      </c>
      <c r="F56" s="215" t="s">
        <v>38</v>
      </c>
      <c r="G56" s="215" t="s">
        <v>38</v>
      </c>
      <c r="H56" s="220" t="s">
        <v>38</v>
      </c>
      <c r="I56" s="220" t="s">
        <v>38</v>
      </c>
      <c r="J56" s="220" t="s">
        <v>38</v>
      </c>
      <c r="K56" s="220" t="s">
        <v>38</v>
      </c>
      <c r="L56" s="215" t="s">
        <v>38</v>
      </c>
      <c r="M56" s="220" t="s">
        <v>38</v>
      </c>
      <c r="N56" s="215" t="s">
        <v>38</v>
      </c>
      <c r="O56" s="215" t="s">
        <v>38</v>
      </c>
      <c r="P56" s="215" t="s">
        <v>38</v>
      </c>
      <c r="Q56" s="215" t="s">
        <v>38</v>
      </c>
      <c r="R56" s="220" t="s">
        <v>38</v>
      </c>
      <c r="S56" s="221" t="str">
        <f>V56</f>
        <v>нд</v>
      </c>
      <c r="T56" s="215" t="s">
        <v>38</v>
      </c>
      <c r="U56" s="215" t="s">
        <v>38</v>
      </c>
      <c r="V56" s="220" t="s">
        <v>38</v>
      </c>
      <c r="W56" s="215" t="s">
        <v>38</v>
      </c>
      <c r="X56" s="221" t="str">
        <f t="shared" si="75"/>
        <v>нд</v>
      </c>
      <c r="Y56" s="215" t="s">
        <v>38</v>
      </c>
      <c r="Z56" s="215" t="s">
        <v>38</v>
      </c>
      <c r="AA56" s="220" t="s">
        <v>38</v>
      </c>
      <c r="AB56" s="215" t="s">
        <v>38</v>
      </c>
      <c r="AC56" s="222" t="str">
        <f t="shared" si="76"/>
        <v>нд</v>
      </c>
      <c r="AD56" s="216" t="s">
        <v>38</v>
      </c>
      <c r="AE56" s="216" t="s">
        <v>38</v>
      </c>
      <c r="AF56" s="220" t="s">
        <v>38</v>
      </c>
      <c r="AG56" s="216" t="s">
        <v>38</v>
      </c>
      <c r="AH56" s="222" t="str">
        <f t="shared" si="77"/>
        <v>нд</v>
      </c>
      <c r="AI56" s="216" t="s">
        <v>38</v>
      </c>
      <c r="AJ56" s="216" t="s">
        <v>38</v>
      </c>
      <c r="AK56" s="220" t="s">
        <v>38</v>
      </c>
      <c r="AL56" s="216" t="s">
        <v>38</v>
      </c>
      <c r="AM56" s="222" t="str">
        <f>AP56</f>
        <v>нд</v>
      </c>
      <c r="AN56" s="216" t="s">
        <v>38</v>
      </c>
      <c r="AO56" s="216" t="s">
        <v>38</v>
      </c>
      <c r="AP56" s="220" t="s">
        <v>38</v>
      </c>
      <c r="AQ56" s="216" t="s">
        <v>38</v>
      </c>
      <c r="AR56" s="222" t="s">
        <v>38</v>
      </c>
      <c r="AS56" s="216" t="s">
        <v>38</v>
      </c>
      <c r="AT56" s="216" t="s">
        <v>38</v>
      </c>
      <c r="AU56" s="222">
        <f t="shared" si="4"/>
        <v>0</v>
      </c>
      <c r="AV56" s="216" t="s">
        <v>38</v>
      </c>
      <c r="AW56" s="215"/>
      <c r="AX56" s="223" t="e">
        <f t="shared" si="79"/>
        <v>#VALUE!</v>
      </c>
    </row>
    <row r="57" spans="3:50" ht="45" customHeight="1" x14ac:dyDescent="0.25">
      <c r="C57" s="224" t="s">
        <v>113</v>
      </c>
      <c r="D57" s="235" t="s">
        <v>114</v>
      </c>
      <c r="E57" s="215" t="s">
        <v>37</v>
      </c>
      <c r="F57" s="215" t="s">
        <v>38</v>
      </c>
      <c r="G57" s="215" t="s">
        <v>38</v>
      </c>
      <c r="H57" s="220" t="s">
        <v>38</v>
      </c>
      <c r="I57" s="220" t="s">
        <v>38</v>
      </c>
      <c r="J57" s="220" t="s">
        <v>38</v>
      </c>
      <c r="K57" s="220" t="s">
        <v>38</v>
      </c>
      <c r="L57" s="220" t="s">
        <v>38</v>
      </c>
      <c r="M57" s="220" t="s">
        <v>38</v>
      </c>
      <c r="N57" s="215" t="s">
        <v>38</v>
      </c>
      <c r="O57" s="215" t="s">
        <v>38</v>
      </c>
      <c r="P57" s="215" t="s">
        <v>38</v>
      </c>
      <c r="Q57" s="215" t="s">
        <v>38</v>
      </c>
      <c r="R57" s="220" t="s">
        <v>38</v>
      </c>
      <c r="S57" s="221" t="str">
        <f>V57</f>
        <v>нд</v>
      </c>
      <c r="T57" s="215" t="s">
        <v>38</v>
      </c>
      <c r="U57" s="215" t="s">
        <v>38</v>
      </c>
      <c r="V57" s="220" t="s">
        <v>38</v>
      </c>
      <c r="W57" s="215" t="s">
        <v>38</v>
      </c>
      <c r="X57" s="221" t="str">
        <f t="shared" si="75"/>
        <v>нд</v>
      </c>
      <c r="Y57" s="215" t="s">
        <v>38</v>
      </c>
      <c r="Z57" s="215" t="s">
        <v>38</v>
      </c>
      <c r="AA57" s="220" t="s">
        <v>38</v>
      </c>
      <c r="AB57" s="215" t="s">
        <v>38</v>
      </c>
      <c r="AC57" s="222" t="str">
        <f t="shared" si="76"/>
        <v>нд</v>
      </c>
      <c r="AD57" s="216" t="s">
        <v>38</v>
      </c>
      <c r="AE57" s="216" t="s">
        <v>38</v>
      </c>
      <c r="AF57" s="220" t="s">
        <v>38</v>
      </c>
      <c r="AG57" s="216" t="s">
        <v>38</v>
      </c>
      <c r="AH57" s="222" t="str">
        <f t="shared" si="77"/>
        <v>нд</v>
      </c>
      <c r="AI57" s="216" t="s">
        <v>38</v>
      </c>
      <c r="AJ57" s="216" t="s">
        <v>38</v>
      </c>
      <c r="AK57" s="220" t="s">
        <v>38</v>
      </c>
      <c r="AL57" s="216" t="s">
        <v>38</v>
      </c>
      <c r="AM57" s="222" t="str">
        <f>AP57</f>
        <v>нд</v>
      </c>
      <c r="AN57" s="216" t="s">
        <v>38</v>
      </c>
      <c r="AO57" s="216" t="s">
        <v>38</v>
      </c>
      <c r="AP57" s="220" t="s">
        <v>38</v>
      </c>
      <c r="AQ57" s="216" t="s">
        <v>38</v>
      </c>
      <c r="AR57" s="222" t="s">
        <v>38</v>
      </c>
      <c r="AS57" s="216" t="s">
        <v>38</v>
      </c>
      <c r="AT57" s="216" t="s">
        <v>38</v>
      </c>
      <c r="AU57" s="222">
        <f t="shared" si="4"/>
        <v>0</v>
      </c>
      <c r="AV57" s="216" t="s">
        <v>38</v>
      </c>
      <c r="AW57" s="215"/>
      <c r="AX57" s="223" t="e">
        <f t="shared" si="79"/>
        <v>#VALUE!</v>
      </c>
    </row>
    <row r="58" spans="3:50" ht="45" customHeight="1" x14ac:dyDescent="0.25">
      <c r="C58" s="224" t="s">
        <v>115</v>
      </c>
      <c r="D58" s="235" t="s">
        <v>116</v>
      </c>
      <c r="E58" s="215" t="s">
        <v>37</v>
      </c>
      <c r="F58" s="215" t="s">
        <v>38</v>
      </c>
      <c r="G58" s="215" t="s">
        <v>38</v>
      </c>
      <c r="H58" s="220" t="s">
        <v>38</v>
      </c>
      <c r="I58" s="241" t="s">
        <v>38</v>
      </c>
      <c r="J58" s="241" t="s">
        <v>38</v>
      </c>
      <c r="K58" s="241" t="s">
        <v>38</v>
      </c>
      <c r="L58" s="241" t="s">
        <v>38</v>
      </c>
      <c r="M58" s="241" t="s">
        <v>38</v>
      </c>
      <c r="N58" s="227">
        <f t="shared" ref="N58:AV58" si="83">+SUM(N59:N93)</f>
        <v>179.63533221938059</v>
      </c>
      <c r="O58" s="227">
        <f t="shared" si="83"/>
        <v>0</v>
      </c>
      <c r="P58" s="227">
        <f t="shared" si="83"/>
        <v>179.63533221938059</v>
      </c>
      <c r="Q58" s="227">
        <f t="shared" si="83"/>
        <v>179.63533221938059</v>
      </c>
      <c r="R58" s="227">
        <f t="shared" si="83"/>
        <v>0</v>
      </c>
      <c r="S58" s="227">
        <f t="shared" si="83"/>
        <v>0</v>
      </c>
      <c r="T58" s="227">
        <f t="shared" si="83"/>
        <v>0</v>
      </c>
      <c r="U58" s="227">
        <f t="shared" si="83"/>
        <v>0</v>
      </c>
      <c r="V58" s="227">
        <f t="shared" si="83"/>
        <v>0</v>
      </c>
      <c r="W58" s="227">
        <f t="shared" si="83"/>
        <v>0</v>
      </c>
      <c r="X58" s="227">
        <f t="shared" si="83"/>
        <v>33.842676463852001</v>
      </c>
      <c r="Y58" s="227">
        <f t="shared" si="83"/>
        <v>0</v>
      </c>
      <c r="Z58" s="227">
        <f t="shared" si="83"/>
        <v>0</v>
      </c>
      <c r="AA58" s="227">
        <f t="shared" si="83"/>
        <v>33.842676463852001</v>
      </c>
      <c r="AB58" s="227">
        <f t="shared" si="83"/>
        <v>0</v>
      </c>
      <c r="AC58" s="227">
        <f t="shared" si="83"/>
        <v>62.683510779799398</v>
      </c>
      <c r="AD58" s="227">
        <f t="shared" si="83"/>
        <v>0</v>
      </c>
      <c r="AE58" s="227">
        <f t="shared" si="83"/>
        <v>0</v>
      </c>
      <c r="AF58" s="227">
        <f t="shared" si="83"/>
        <v>62.683510779799398</v>
      </c>
      <c r="AG58" s="227">
        <f t="shared" si="83"/>
        <v>0</v>
      </c>
      <c r="AH58" s="227">
        <f t="shared" si="83"/>
        <v>46.497832308743639</v>
      </c>
      <c r="AI58" s="227">
        <f t="shared" si="83"/>
        <v>0</v>
      </c>
      <c r="AJ58" s="227">
        <f t="shared" si="83"/>
        <v>0</v>
      </c>
      <c r="AK58" s="227">
        <f t="shared" si="83"/>
        <v>46.497832308743639</v>
      </c>
      <c r="AL58" s="227">
        <f t="shared" si="83"/>
        <v>0</v>
      </c>
      <c r="AM58" s="227">
        <f t="shared" si="83"/>
        <v>36.615312666985652</v>
      </c>
      <c r="AN58" s="227">
        <f t="shared" si="83"/>
        <v>0</v>
      </c>
      <c r="AO58" s="227">
        <f t="shared" si="83"/>
        <v>0</v>
      </c>
      <c r="AP58" s="227">
        <f t="shared" si="83"/>
        <v>36.615312666985652</v>
      </c>
      <c r="AQ58" s="227">
        <f t="shared" si="83"/>
        <v>0</v>
      </c>
      <c r="AR58" s="227">
        <f t="shared" si="83"/>
        <v>176.51141856738059</v>
      </c>
      <c r="AS58" s="227">
        <f t="shared" si="83"/>
        <v>0</v>
      </c>
      <c r="AT58" s="227">
        <f t="shared" si="83"/>
        <v>0</v>
      </c>
      <c r="AU58" s="222">
        <f t="shared" si="4"/>
        <v>179.63933221938069</v>
      </c>
      <c r="AV58" s="227">
        <f t="shared" si="83"/>
        <v>0</v>
      </c>
      <c r="AW58" s="215"/>
      <c r="AX58" s="223">
        <f t="shared" si="79"/>
        <v>-3.1239136519999988</v>
      </c>
    </row>
    <row r="59" spans="3:50" ht="45" customHeight="1" x14ac:dyDescent="0.25">
      <c r="C59" s="237" t="s">
        <v>117</v>
      </c>
      <c r="D59" s="242" t="s">
        <v>698</v>
      </c>
      <c r="E59" s="215" t="s">
        <v>118</v>
      </c>
      <c r="F59" s="215" t="s">
        <v>119</v>
      </c>
      <c r="G59" s="215">
        <v>2019</v>
      </c>
      <c r="H59" s="243">
        <v>2020</v>
      </c>
      <c r="I59" s="239" t="s">
        <v>38</v>
      </c>
      <c r="J59" s="239" t="s">
        <v>38</v>
      </c>
      <c r="K59" s="239" t="s">
        <v>38</v>
      </c>
      <c r="L59" s="239" t="s">
        <v>38</v>
      </c>
      <c r="M59" s="239" t="s">
        <v>38</v>
      </c>
      <c r="N59" s="227">
        <v>20.555999999999997</v>
      </c>
      <c r="O59" s="239" t="s">
        <v>38</v>
      </c>
      <c r="P59" s="227">
        <v>20.555999999999997</v>
      </c>
      <c r="Q59" s="227">
        <v>20.555999999999997</v>
      </c>
      <c r="R59" s="239" t="s">
        <v>38</v>
      </c>
      <c r="S59" s="221">
        <f>+SUM(T59:W59)</f>
        <v>0</v>
      </c>
      <c r="T59" s="215" t="s">
        <v>38</v>
      </c>
      <c r="U59" s="215" t="s">
        <v>38</v>
      </c>
      <c r="V59" s="239" t="s">
        <v>38</v>
      </c>
      <c r="W59" s="215" t="s">
        <v>38</v>
      </c>
      <c r="X59" s="222">
        <f>+AA59</f>
        <v>20.56</v>
      </c>
      <c r="Y59" s="215" t="s">
        <v>38</v>
      </c>
      <c r="Z59" s="215" t="s">
        <v>38</v>
      </c>
      <c r="AA59" s="244">
        <v>20.56</v>
      </c>
      <c r="AB59" s="244" t="s">
        <v>38</v>
      </c>
      <c r="AC59" s="222" t="s">
        <v>38</v>
      </c>
      <c r="AD59" s="216" t="s">
        <v>38</v>
      </c>
      <c r="AE59" s="216" t="s">
        <v>38</v>
      </c>
      <c r="AF59" s="256" t="s">
        <v>38</v>
      </c>
      <c r="AG59" s="215" t="s">
        <v>38</v>
      </c>
      <c r="AH59" s="222">
        <f t="shared" ref="AH59:AH92" si="84">+SUM(AK59)</f>
        <v>0</v>
      </c>
      <c r="AI59" s="215" t="s">
        <v>38</v>
      </c>
      <c r="AJ59" s="215" t="s">
        <v>38</v>
      </c>
      <c r="AK59" s="256" t="s">
        <v>38</v>
      </c>
      <c r="AL59" s="215" t="s">
        <v>38</v>
      </c>
      <c r="AM59" s="222">
        <f t="shared" ref="AM59:AM92" si="85">+SUM(AP59)</f>
        <v>0</v>
      </c>
      <c r="AN59" s="215" t="s">
        <v>38</v>
      </c>
      <c r="AO59" s="215" t="s">
        <v>38</v>
      </c>
      <c r="AP59" s="215" t="s">
        <v>38</v>
      </c>
      <c r="AQ59" s="215" t="s">
        <v>38</v>
      </c>
      <c r="AR59" s="222">
        <f t="shared" ref="AR59:AR90" si="86">+SUM(X59,AC59,AH59,AM59,S59)</f>
        <v>20.56</v>
      </c>
      <c r="AS59" s="216" t="s">
        <v>38</v>
      </c>
      <c r="AT59" s="216" t="s">
        <v>38</v>
      </c>
      <c r="AU59" s="222">
        <f t="shared" si="4"/>
        <v>20.56</v>
      </c>
      <c r="AV59" s="216" t="s">
        <v>38</v>
      </c>
      <c r="AW59" s="215"/>
      <c r="AX59" s="223">
        <f t="shared" si="79"/>
        <v>4.0000000000013358E-3</v>
      </c>
    </row>
    <row r="60" spans="3:50" ht="45" customHeight="1" x14ac:dyDescent="0.25">
      <c r="C60" s="237" t="s">
        <v>120</v>
      </c>
      <c r="D60" s="242" t="s">
        <v>699</v>
      </c>
      <c r="E60" s="215" t="s">
        <v>121</v>
      </c>
      <c r="F60" s="215" t="s">
        <v>119</v>
      </c>
      <c r="G60" s="215">
        <v>2021</v>
      </c>
      <c r="H60" s="215">
        <v>2021</v>
      </c>
      <c r="I60" s="239" t="s">
        <v>38</v>
      </c>
      <c r="J60" s="239" t="s">
        <v>38</v>
      </c>
      <c r="K60" s="239" t="s">
        <v>38</v>
      </c>
      <c r="L60" s="239" t="s">
        <v>38</v>
      </c>
      <c r="M60" s="239" t="s">
        <v>38</v>
      </c>
      <c r="N60" s="227">
        <v>42.640999999999998</v>
      </c>
      <c r="O60" s="239" t="s">
        <v>38</v>
      </c>
      <c r="P60" s="227">
        <v>42.640999999999998</v>
      </c>
      <c r="Q60" s="227">
        <v>42.640999999999998</v>
      </c>
      <c r="R60" s="239" t="s">
        <v>38</v>
      </c>
      <c r="S60" s="221">
        <f t="shared" ref="S60:S125" si="87">+SUM(T60:W60)</f>
        <v>0</v>
      </c>
      <c r="T60" s="215" t="s">
        <v>38</v>
      </c>
      <c r="U60" s="215" t="s">
        <v>38</v>
      </c>
      <c r="V60" s="239" t="s">
        <v>38</v>
      </c>
      <c r="W60" s="215" t="s">
        <v>38</v>
      </c>
      <c r="X60" s="222" t="s">
        <v>38</v>
      </c>
      <c r="Y60" s="215" t="s">
        <v>38</v>
      </c>
      <c r="Z60" s="215" t="s">
        <v>38</v>
      </c>
      <c r="AA60" s="244" t="s">
        <v>38</v>
      </c>
      <c r="AB60" s="244" t="s">
        <v>38</v>
      </c>
      <c r="AC60" s="222">
        <v>42.640999999999998</v>
      </c>
      <c r="AD60" s="215" t="s">
        <v>38</v>
      </c>
      <c r="AE60" s="215" t="s">
        <v>38</v>
      </c>
      <c r="AF60" s="244">
        <v>42.640999999999998</v>
      </c>
      <c r="AG60" s="244" t="s">
        <v>38</v>
      </c>
      <c r="AH60" s="222">
        <f t="shared" si="84"/>
        <v>0</v>
      </c>
      <c r="AI60" s="215" t="s">
        <v>38</v>
      </c>
      <c r="AJ60" s="215" t="s">
        <v>38</v>
      </c>
      <c r="AK60" s="256" t="s">
        <v>38</v>
      </c>
      <c r="AL60" s="215" t="s">
        <v>38</v>
      </c>
      <c r="AM60" s="222">
        <f t="shared" si="85"/>
        <v>0</v>
      </c>
      <c r="AN60" s="215" t="s">
        <v>38</v>
      </c>
      <c r="AO60" s="215" t="s">
        <v>38</v>
      </c>
      <c r="AP60" s="215" t="s">
        <v>38</v>
      </c>
      <c r="AQ60" s="215" t="s">
        <v>38</v>
      </c>
      <c r="AR60" s="222">
        <f t="shared" si="86"/>
        <v>42.640999999999998</v>
      </c>
      <c r="AS60" s="216" t="s">
        <v>38</v>
      </c>
      <c r="AT60" s="216" t="s">
        <v>38</v>
      </c>
      <c r="AU60" s="222">
        <f t="shared" si="4"/>
        <v>42.640999999999998</v>
      </c>
      <c r="AV60" s="216" t="s">
        <v>38</v>
      </c>
      <c r="AW60" s="215"/>
      <c r="AX60" s="223">
        <f t="shared" si="79"/>
        <v>0</v>
      </c>
    </row>
    <row r="61" spans="3:50" ht="45" customHeight="1" x14ac:dyDescent="0.25">
      <c r="C61" s="237" t="s">
        <v>122</v>
      </c>
      <c r="D61" s="242" t="s">
        <v>700</v>
      </c>
      <c r="E61" s="215" t="s">
        <v>123</v>
      </c>
      <c r="F61" s="215" t="s">
        <v>119</v>
      </c>
      <c r="G61" s="215">
        <v>2021</v>
      </c>
      <c r="H61" s="215">
        <v>2021</v>
      </c>
      <c r="I61" s="239" t="s">
        <v>38</v>
      </c>
      <c r="J61" s="239" t="s">
        <v>38</v>
      </c>
      <c r="K61" s="239" t="s">
        <v>38</v>
      </c>
      <c r="L61" s="239" t="s">
        <v>38</v>
      </c>
      <c r="M61" s="239" t="s">
        <v>38</v>
      </c>
      <c r="N61" s="227">
        <v>4.008</v>
      </c>
      <c r="O61" s="239" t="s">
        <v>38</v>
      </c>
      <c r="P61" s="227">
        <v>4.008</v>
      </c>
      <c r="Q61" s="227">
        <v>4.008</v>
      </c>
      <c r="R61" s="239" t="s">
        <v>38</v>
      </c>
      <c r="S61" s="221">
        <f t="shared" si="87"/>
        <v>0</v>
      </c>
      <c r="T61" s="215" t="s">
        <v>38</v>
      </c>
      <c r="U61" s="215" t="s">
        <v>38</v>
      </c>
      <c r="V61" s="239" t="s">
        <v>38</v>
      </c>
      <c r="W61" s="215" t="s">
        <v>38</v>
      </c>
      <c r="X61" s="222" t="s">
        <v>38</v>
      </c>
      <c r="Y61" s="215" t="s">
        <v>38</v>
      </c>
      <c r="Z61" s="215" t="s">
        <v>38</v>
      </c>
      <c r="AA61" s="244" t="s">
        <v>38</v>
      </c>
      <c r="AB61" s="244" t="s">
        <v>38</v>
      </c>
      <c r="AC61" s="222">
        <v>4.008</v>
      </c>
      <c r="AD61" s="215" t="s">
        <v>38</v>
      </c>
      <c r="AE61" s="215" t="s">
        <v>38</v>
      </c>
      <c r="AF61" s="244">
        <v>4.008</v>
      </c>
      <c r="AG61" s="244" t="s">
        <v>38</v>
      </c>
      <c r="AH61" s="222">
        <f t="shared" si="84"/>
        <v>0</v>
      </c>
      <c r="AI61" s="215" t="s">
        <v>38</v>
      </c>
      <c r="AJ61" s="215" t="s">
        <v>38</v>
      </c>
      <c r="AK61" s="256" t="s">
        <v>38</v>
      </c>
      <c r="AL61" s="215" t="s">
        <v>38</v>
      </c>
      <c r="AM61" s="222">
        <f t="shared" si="85"/>
        <v>0</v>
      </c>
      <c r="AN61" s="215" t="s">
        <v>38</v>
      </c>
      <c r="AO61" s="215" t="s">
        <v>38</v>
      </c>
      <c r="AP61" s="215" t="s">
        <v>38</v>
      </c>
      <c r="AQ61" s="215" t="s">
        <v>38</v>
      </c>
      <c r="AR61" s="222">
        <f t="shared" si="86"/>
        <v>4.008</v>
      </c>
      <c r="AS61" s="216" t="s">
        <v>38</v>
      </c>
      <c r="AT61" s="216" t="s">
        <v>38</v>
      </c>
      <c r="AU61" s="222">
        <f t="shared" si="4"/>
        <v>4.008</v>
      </c>
      <c r="AV61" s="216" t="s">
        <v>38</v>
      </c>
      <c r="AW61" s="215"/>
      <c r="AX61" s="223">
        <f t="shared" si="79"/>
        <v>0</v>
      </c>
    </row>
    <row r="62" spans="3:50" ht="45" customHeight="1" x14ac:dyDescent="0.25">
      <c r="C62" s="237" t="s">
        <v>124</v>
      </c>
      <c r="D62" s="257" t="s">
        <v>125</v>
      </c>
      <c r="E62" s="215" t="s">
        <v>126</v>
      </c>
      <c r="F62" s="215" t="s">
        <v>119</v>
      </c>
      <c r="G62" s="215">
        <v>2021</v>
      </c>
      <c r="H62" s="215">
        <v>2021</v>
      </c>
      <c r="I62" s="239" t="s">
        <v>38</v>
      </c>
      <c r="J62" s="239" t="s">
        <v>38</v>
      </c>
      <c r="K62" s="239" t="s">
        <v>38</v>
      </c>
      <c r="L62" s="239" t="s">
        <v>38</v>
      </c>
      <c r="M62" s="239" t="s">
        <v>38</v>
      </c>
      <c r="N62" s="227">
        <v>2.3998239797994003</v>
      </c>
      <c r="O62" s="239" t="s">
        <v>38</v>
      </c>
      <c r="P62" s="227">
        <v>2.3998239797994003</v>
      </c>
      <c r="Q62" s="227">
        <v>2.3998239797994003</v>
      </c>
      <c r="R62" s="239" t="s">
        <v>38</v>
      </c>
      <c r="S62" s="221">
        <f t="shared" si="87"/>
        <v>0</v>
      </c>
      <c r="T62" s="215" t="s">
        <v>38</v>
      </c>
      <c r="U62" s="215" t="s">
        <v>38</v>
      </c>
      <c r="V62" s="239" t="s">
        <v>38</v>
      </c>
      <c r="W62" s="215" t="s">
        <v>38</v>
      </c>
      <c r="X62" s="222" t="s">
        <v>38</v>
      </c>
      <c r="Y62" s="215" t="s">
        <v>38</v>
      </c>
      <c r="Z62" s="215" t="s">
        <v>38</v>
      </c>
      <c r="AA62" s="244" t="s">
        <v>38</v>
      </c>
      <c r="AB62" s="244" t="s">
        <v>38</v>
      </c>
      <c r="AC62" s="222">
        <v>2.3998239797994003</v>
      </c>
      <c r="AD62" s="215" t="s">
        <v>38</v>
      </c>
      <c r="AE62" s="215" t="s">
        <v>38</v>
      </c>
      <c r="AF62" s="244">
        <v>2.3998239797994003</v>
      </c>
      <c r="AG62" s="244" t="s">
        <v>38</v>
      </c>
      <c r="AH62" s="222">
        <f t="shared" si="84"/>
        <v>0</v>
      </c>
      <c r="AI62" s="215" t="s">
        <v>38</v>
      </c>
      <c r="AJ62" s="215" t="s">
        <v>38</v>
      </c>
      <c r="AK62" s="256" t="s">
        <v>38</v>
      </c>
      <c r="AL62" s="215" t="s">
        <v>38</v>
      </c>
      <c r="AM62" s="222">
        <f t="shared" si="85"/>
        <v>0</v>
      </c>
      <c r="AN62" s="215" t="s">
        <v>38</v>
      </c>
      <c r="AO62" s="215" t="s">
        <v>38</v>
      </c>
      <c r="AP62" s="215" t="s">
        <v>38</v>
      </c>
      <c r="AQ62" s="215" t="s">
        <v>38</v>
      </c>
      <c r="AR62" s="222">
        <f t="shared" si="86"/>
        <v>2.3998239797994003</v>
      </c>
      <c r="AS62" s="216" t="s">
        <v>38</v>
      </c>
      <c r="AT62" s="216" t="s">
        <v>38</v>
      </c>
      <c r="AU62" s="222">
        <f t="shared" si="4"/>
        <v>2.3998239797994003</v>
      </c>
      <c r="AV62" s="216" t="s">
        <v>38</v>
      </c>
      <c r="AW62" s="215"/>
      <c r="AX62" s="223">
        <f t="shared" si="79"/>
        <v>0</v>
      </c>
    </row>
    <row r="63" spans="3:50" ht="45" customHeight="1" x14ac:dyDescent="0.25">
      <c r="C63" s="237" t="s">
        <v>127</v>
      </c>
      <c r="D63" s="257" t="s">
        <v>128</v>
      </c>
      <c r="E63" s="215" t="s">
        <v>129</v>
      </c>
      <c r="F63" s="215" t="s">
        <v>119</v>
      </c>
      <c r="G63" s="215">
        <v>2019</v>
      </c>
      <c r="H63" s="215">
        <v>2020</v>
      </c>
      <c r="I63" s="239" t="s">
        <v>38</v>
      </c>
      <c r="J63" s="239" t="s">
        <v>38</v>
      </c>
      <c r="K63" s="239" t="s">
        <v>38</v>
      </c>
      <c r="L63" s="239" t="s">
        <v>38</v>
      </c>
      <c r="M63" s="239" t="s">
        <v>38</v>
      </c>
      <c r="N63" s="227">
        <v>3.03</v>
      </c>
      <c r="O63" s="239" t="s">
        <v>38</v>
      </c>
      <c r="P63" s="227">
        <v>3.03</v>
      </c>
      <c r="Q63" s="227">
        <v>3.03</v>
      </c>
      <c r="R63" s="239" t="s">
        <v>38</v>
      </c>
      <c r="S63" s="221">
        <f t="shared" si="87"/>
        <v>0</v>
      </c>
      <c r="T63" s="215" t="s">
        <v>38</v>
      </c>
      <c r="U63" s="215" t="s">
        <v>38</v>
      </c>
      <c r="V63" s="239" t="s">
        <v>38</v>
      </c>
      <c r="W63" s="215" t="s">
        <v>38</v>
      </c>
      <c r="X63" s="333">
        <v>3.03</v>
      </c>
      <c r="Y63" s="215" t="s">
        <v>38</v>
      </c>
      <c r="Z63" s="215" t="s">
        <v>38</v>
      </c>
      <c r="AA63" s="244">
        <f>+X63</f>
        <v>3.03</v>
      </c>
      <c r="AB63" s="244" t="s">
        <v>38</v>
      </c>
      <c r="AC63" s="222" t="s">
        <v>38</v>
      </c>
      <c r="AD63" s="215" t="s">
        <v>38</v>
      </c>
      <c r="AE63" s="215" t="s">
        <v>38</v>
      </c>
      <c r="AF63" s="244" t="s">
        <v>38</v>
      </c>
      <c r="AG63" s="244" t="s">
        <v>38</v>
      </c>
      <c r="AH63" s="222">
        <f t="shared" si="84"/>
        <v>0</v>
      </c>
      <c r="AI63" s="215" t="s">
        <v>38</v>
      </c>
      <c r="AJ63" s="215" t="s">
        <v>38</v>
      </c>
      <c r="AK63" s="256" t="s">
        <v>38</v>
      </c>
      <c r="AL63" s="215" t="s">
        <v>38</v>
      </c>
      <c r="AM63" s="222">
        <f t="shared" si="85"/>
        <v>0</v>
      </c>
      <c r="AN63" s="215" t="s">
        <v>38</v>
      </c>
      <c r="AO63" s="215" t="s">
        <v>38</v>
      </c>
      <c r="AP63" s="215" t="s">
        <v>38</v>
      </c>
      <c r="AQ63" s="215" t="s">
        <v>38</v>
      </c>
      <c r="AR63" s="222">
        <f t="shared" si="86"/>
        <v>3.03</v>
      </c>
      <c r="AS63" s="216" t="s">
        <v>38</v>
      </c>
      <c r="AT63" s="216" t="s">
        <v>38</v>
      </c>
      <c r="AU63" s="222">
        <f t="shared" si="4"/>
        <v>3.03</v>
      </c>
      <c r="AV63" s="216" t="s">
        <v>38</v>
      </c>
      <c r="AW63" s="215"/>
      <c r="AX63" s="223">
        <f t="shared" si="79"/>
        <v>0</v>
      </c>
    </row>
    <row r="64" spans="3:50" ht="45" customHeight="1" x14ac:dyDescent="0.25">
      <c r="C64" s="237" t="s">
        <v>130</v>
      </c>
      <c r="D64" s="257" t="s">
        <v>131</v>
      </c>
      <c r="E64" s="215" t="s">
        <v>132</v>
      </c>
      <c r="F64" s="215" t="s">
        <v>119</v>
      </c>
      <c r="G64" s="215">
        <v>2022</v>
      </c>
      <c r="H64" s="215">
        <v>2022</v>
      </c>
      <c r="I64" s="239" t="s">
        <v>38</v>
      </c>
      <c r="J64" s="239" t="s">
        <v>38</v>
      </c>
      <c r="K64" s="239" t="s">
        <v>38</v>
      </c>
      <c r="L64" s="239" t="s">
        <v>38</v>
      </c>
      <c r="M64" s="239" t="s">
        <v>38</v>
      </c>
      <c r="N64" s="227">
        <v>0.63600000000000001</v>
      </c>
      <c r="O64" s="239" t="s">
        <v>38</v>
      </c>
      <c r="P64" s="227">
        <v>0.63600000000000001</v>
      </c>
      <c r="Q64" s="227">
        <v>0.63600000000000001</v>
      </c>
      <c r="R64" s="239" t="s">
        <v>38</v>
      </c>
      <c r="S64" s="221">
        <f t="shared" si="87"/>
        <v>0</v>
      </c>
      <c r="T64" s="215" t="s">
        <v>38</v>
      </c>
      <c r="U64" s="215" t="s">
        <v>38</v>
      </c>
      <c r="V64" s="239" t="s">
        <v>38</v>
      </c>
      <c r="W64" s="215" t="s">
        <v>38</v>
      </c>
      <c r="X64" s="222" t="s">
        <v>38</v>
      </c>
      <c r="Y64" s="215" t="s">
        <v>38</v>
      </c>
      <c r="Z64" s="215" t="s">
        <v>38</v>
      </c>
      <c r="AA64" s="244" t="s">
        <v>38</v>
      </c>
      <c r="AB64" s="244" t="s">
        <v>38</v>
      </c>
      <c r="AC64" s="222" t="s">
        <v>38</v>
      </c>
      <c r="AD64" s="215" t="s">
        <v>38</v>
      </c>
      <c r="AE64" s="215" t="s">
        <v>38</v>
      </c>
      <c r="AF64" s="244" t="s">
        <v>38</v>
      </c>
      <c r="AG64" s="244" t="s">
        <v>38</v>
      </c>
      <c r="AH64" s="222">
        <f t="shared" si="84"/>
        <v>0.63600000000000001</v>
      </c>
      <c r="AI64" s="215" t="s">
        <v>38</v>
      </c>
      <c r="AJ64" s="215" t="s">
        <v>38</v>
      </c>
      <c r="AK64" s="258">
        <v>0.63600000000000001</v>
      </c>
      <c r="AL64" s="215" t="s">
        <v>38</v>
      </c>
      <c r="AM64" s="222">
        <f t="shared" si="85"/>
        <v>0</v>
      </c>
      <c r="AN64" s="215" t="s">
        <v>38</v>
      </c>
      <c r="AO64" s="215" t="s">
        <v>38</v>
      </c>
      <c r="AP64" s="215" t="s">
        <v>38</v>
      </c>
      <c r="AQ64" s="215" t="s">
        <v>38</v>
      </c>
      <c r="AR64" s="222">
        <f t="shared" si="86"/>
        <v>0.63600000000000001</v>
      </c>
      <c r="AS64" s="216" t="s">
        <v>38</v>
      </c>
      <c r="AT64" s="216" t="s">
        <v>38</v>
      </c>
      <c r="AU64" s="222">
        <f t="shared" si="4"/>
        <v>0.63600000000000001</v>
      </c>
      <c r="AV64" s="216" t="s">
        <v>38</v>
      </c>
      <c r="AW64" s="215"/>
      <c r="AX64" s="223">
        <f t="shared" si="79"/>
        <v>0</v>
      </c>
    </row>
    <row r="65" spans="3:50" ht="45" customHeight="1" x14ac:dyDescent="0.25">
      <c r="C65" s="237" t="s">
        <v>133</v>
      </c>
      <c r="D65" s="242" t="s">
        <v>134</v>
      </c>
      <c r="E65" s="215" t="s">
        <v>135</v>
      </c>
      <c r="F65" s="215" t="s">
        <v>119</v>
      </c>
      <c r="G65" s="215">
        <v>2022</v>
      </c>
      <c r="H65" s="215">
        <v>2022</v>
      </c>
      <c r="I65" s="239" t="s">
        <v>38</v>
      </c>
      <c r="J65" s="239" t="s">
        <v>38</v>
      </c>
      <c r="K65" s="239" t="s">
        <v>38</v>
      </c>
      <c r="L65" s="239" t="s">
        <v>38</v>
      </c>
      <c r="M65" s="239" t="s">
        <v>38</v>
      </c>
      <c r="N65" s="227">
        <v>1.5106920178644003</v>
      </c>
      <c r="O65" s="239" t="s">
        <v>38</v>
      </c>
      <c r="P65" s="227">
        <v>1.5106920178644003</v>
      </c>
      <c r="Q65" s="227">
        <v>1.5106920178644003</v>
      </c>
      <c r="R65" s="239" t="s">
        <v>38</v>
      </c>
      <c r="S65" s="221">
        <f t="shared" si="87"/>
        <v>0</v>
      </c>
      <c r="T65" s="215" t="s">
        <v>38</v>
      </c>
      <c r="U65" s="215" t="s">
        <v>38</v>
      </c>
      <c r="V65" s="239" t="s">
        <v>38</v>
      </c>
      <c r="W65" s="215" t="s">
        <v>38</v>
      </c>
      <c r="X65" s="222" t="s">
        <v>38</v>
      </c>
      <c r="Y65" s="215" t="s">
        <v>38</v>
      </c>
      <c r="Z65" s="215" t="s">
        <v>38</v>
      </c>
      <c r="AA65" s="244" t="s">
        <v>38</v>
      </c>
      <c r="AB65" s="244" t="s">
        <v>38</v>
      </c>
      <c r="AC65" s="222" t="s">
        <v>38</v>
      </c>
      <c r="AD65" s="215" t="s">
        <v>38</v>
      </c>
      <c r="AE65" s="215" t="s">
        <v>38</v>
      </c>
      <c r="AF65" s="244" t="s">
        <v>38</v>
      </c>
      <c r="AG65" s="244" t="s">
        <v>38</v>
      </c>
      <c r="AH65" s="222">
        <f t="shared" si="84"/>
        <v>1.5106920178644003</v>
      </c>
      <c r="AI65" s="215" t="s">
        <v>38</v>
      </c>
      <c r="AJ65" s="215" t="s">
        <v>38</v>
      </c>
      <c r="AK65" s="258">
        <v>1.5106920178644003</v>
      </c>
      <c r="AL65" s="215" t="s">
        <v>38</v>
      </c>
      <c r="AM65" s="222">
        <f t="shared" si="85"/>
        <v>0</v>
      </c>
      <c r="AN65" s="215" t="s">
        <v>38</v>
      </c>
      <c r="AO65" s="215" t="s">
        <v>38</v>
      </c>
      <c r="AP65" s="215" t="s">
        <v>38</v>
      </c>
      <c r="AQ65" s="215" t="s">
        <v>38</v>
      </c>
      <c r="AR65" s="222">
        <f t="shared" si="86"/>
        <v>1.5106920178644003</v>
      </c>
      <c r="AS65" s="216" t="s">
        <v>38</v>
      </c>
      <c r="AT65" s="216" t="s">
        <v>38</v>
      </c>
      <c r="AU65" s="222">
        <f t="shared" si="4"/>
        <v>1.5106920178644003</v>
      </c>
      <c r="AV65" s="216" t="s">
        <v>38</v>
      </c>
      <c r="AW65" s="215"/>
      <c r="AX65" s="223">
        <f t="shared" si="79"/>
        <v>0</v>
      </c>
    </row>
    <row r="66" spans="3:50" ht="45" customHeight="1" x14ac:dyDescent="0.25">
      <c r="C66" s="237" t="s">
        <v>136</v>
      </c>
      <c r="D66" s="257" t="s">
        <v>137</v>
      </c>
      <c r="E66" s="215" t="s">
        <v>138</v>
      </c>
      <c r="F66" s="215" t="s">
        <v>119</v>
      </c>
      <c r="G66" s="215">
        <v>2022</v>
      </c>
      <c r="H66" s="215">
        <v>2022</v>
      </c>
      <c r="I66" s="239" t="s">
        <v>38</v>
      </c>
      <c r="J66" s="239" t="s">
        <v>38</v>
      </c>
      <c r="K66" s="239" t="s">
        <v>38</v>
      </c>
      <c r="L66" s="239" t="s">
        <v>38</v>
      </c>
      <c r="M66" s="239" t="s">
        <v>38</v>
      </c>
      <c r="N66" s="227">
        <v>3.4798897060930805</v>
      </c>
      <c r="O66" s="239" t="s">
        <v>38</v>
      </c>
      <c r="P66" s="227">
        <v>3.4798897060930805</v>
      </c>
      <c r="Q66" s="227">
        <v>3.4798897060930805</v>
      </c>
      <c r="R66" s="239" t="s">
        <v>38</v>
      </c>
      <c r="S66" s="221">
        <f t="shared" si="87"/>
        <v>0</v>
      </c>
      <c r="T66" s="215" t="s">
        <v>38</v>
      </c>
      <c r="U66" s="215" t="s">
        <v>38</v>
      </c>
      <c r="V66" s="239" t="s">
        <v>38</v>
      </c>
      <c r="W66" s="215" t="s">
        <v>38</v>
      </c>
      <c r="X66" s="222" t="s">
        <v>38</v>
      </c>
      <c r="Y66" s="215" t="s">
        <v>38</v>
      </c>
      <c r="Z66" s="215" t="s">
        <v>38</v>
      </c>
      <c r="AA66" s="244" t="s">
        <v>38</v>
      </c>
      <c r="AB66" s="244" t="s">
        <v>38</v>
      </c>
      <c r="AC66" s="222" t="s">
        <v>38</v>
      </c>
      <c r="AD66" s="215" t="s">
        <v>38</v>
      </c>
      <c r="AE66" s="215" t="s">
        <v>38</v>
      </c>
      <c r="AF66" s="244" t="s">
        <v>38</v>
      </c>
      <c r="AG66" s="244" t="s">
        <v>38</v>
      </c>
      <c r="AH66" s="222">
        <f t="shared" si="84"/>
        <v>3.4798897060930805</v>
      </c>
      <c r="AI66" s="215" t="s">
        <v>38</v>
      </c>
      <c r="AJ66" s="215" t="s">
        <v>38</v>
      </c>
      <c r="AK66" s="258">
        <v>3.4798897060930805</v>
      </c>
      <c r="AL66" s="215" t="s">
        <v>38</v>
      </c>
      <c r="AM66" s="222">
        <f t="shared" si="85"/>
        <v>0</v>
      </c>
      <c r="AN66" s="215" t="s">
        <v>38</v>
      </c>
      <c r="AO66" s="215" t="s">
        <v>38</v>
      </c>
      <c r="AP66" s="215" t="s">
        <v>38</v>
      </c>
      <c r="AQ66" s="215" t="s">
        <v>38</v>
      </c>
      <c r="AR66" s="222">
        <f t="shared" si="86"/>
        <v>3.4798897060930805</v>
      </c>
      <c r="AS66" s="216" t="s">
        <v>38</v>
      </c>
      <c r="AT66" s="216" t="s">
        <v>38</v>
      </c>
      <c r="AU66" s="222">
        <f t="shared" si="4"/>
        <v>3.4798897060930805</v>
      </c>
      <c r="AV66" s="216" t="s">
        <v>38</v>
      </c>
      <c r="AW66" s="215"/>
      <c r="AX66" s="223">
        <f t="shared" si="79"/>
        <v>0</v>
      </c>
    </row>
    <row r="67" spans="3:50" ht="45" customHeight="1" x14ac:dyDescent="0.25">
      <c r="C67" s="237" t="s">
        <v>139</v>
      </c>
      <c r="D67" s="257" t="s">
        <v>140</v>
      </c>
      <c r="E67" s="215" t="s">
        <v>141</v>
      </c>
      <c r="F67" s="215" t="s">
        <v>119</v>
      </c>
      <c r="G67" s="215">
        <v>2022</v>
      </c>
      <c r="H67" s="215">
        <v>2022</v>
      </c>
      <c r="I67" s="239" t="s">
        <v>38</v>
      </c>
      <c r="J67" s="239" t="s">
        <v>38</v>
      </c>
      <c r="K67" s="239" t="s">
        <v>38</v>
      </c>
      <c r="L67" s="239" t="s">
        <v>38</v>
      </c>
      <c r="M67" s="239" t="s">
        <v>38</v>
      </c>
      <c r="N67" s="227">
        <v>3.4798897060930805</v>
      </c>
      <c r="O67" s="239" t="s">
        <v>38</v>
      </c>
      <c r="P67" s="227">
        <v>3.4798897060930805</v>
      </c>
      <c r="Q67" s="227">
        <v>3.4798897060930805</v>
      </c>
      <c r="R67" s="239" t="s">
        <v>38</v>
      </c>
      <c r="S67" s="221">
        <f t="shared" si="87"/>
        <v>0</v>
      </c>
      <c r="T67" s="215" t="s">
        <v>38</v>
      </c>
      <c r="U67" s="215" t="s">
        <v>38</v>
      </c>
      <c r="V67" s="239" t="s">
        <v>38</v>
      </c>
      <c r="W67" s="215" t="s">
        <v>38</v>
      </c>
      <c r="X67" s="222" t="s">
        <v>38</v>
      </c>
      <c r="Y67" s="215" t="s">
        <v>38</v>
      </c>
      <c r="Z67" s="215" t="s">
        <v>38</v>
      </c>
      <c r="AA67" s="244" t="s">
        <v>38</v>
      </c>
      <c r="AB67" s="244" t="s">
        <v>38</v>
      </c>
      <c r="AC67" s="222" t="s">
        <v>38</v>
      </c>
      <c r="AD67" s="215" t="s">
        <v>38</v>
      </c>
      <c r="AE67" s="215" t="s">
        <v>38</v>
      </c>
      <c r="AF67" s="244" t="s">
        <v>38</v>
      </c>
      <c r="AG67" s="244" t="s">
        <v>38</v>
      </c>
      <c r="AH67" s="222">
        <f t="shared" si="84"/>
        <v>3.4798897060930805</v>
      </c>
      <c r="AI67" s="215" t="s">
        <v>38</v>
      </c>
      <c r="AJ67" s="215" t="s">
        <v>38</v>
      </c>
      <c r="AK67" s="258">
        <v>3.4798897060930805</v>
      </c>
      <c r="AL67" s="215" t="s">
        <v>38</v>
      </c>
      <c r="AM67" s="222">
        <f t="shared" si="85"/>
        <v>0</v>
      </c>
      <c r="AN67" s="215" t="s">
        <v>38</v>
      </c>
      <c r="AO67" s="215" t="s">
        <v>38</v>
      </c>
      <c r="AP67" s="215" t="s">
        <v>38</v>
      </c>
      <c r="AQ67" s="215" t="s">
        <v>38</v>
      </c>
      <c r="AR67" s="222">
        <f t="shared" si="86"/>
        <v>3.4798897060930805</v>
      </c>
      <c r="AS67" s="216" t="s">
        <v>38</v>
      </c>
      <c r="AT67" s="216" t="s">
        <v>38</v>
      </c>
      <c r="AU67" s="222">
        <f t="shared" si="4"/>
        <v>3.4798897060930805</v>
      </c>
      <c r="AV67" s="216" t="s">
        <v>38</v>
      </c>
      <c r="AW67" s="215"/>
      <c r="AX67" s="223">
        <f t="shared" si="79"/>
        <v>0</v>
      </c>
    </row>
    <row r="68" spans="3:50" ht="45" customHeight="1" x14ac:dyDescent="0.25">
      <c r="C68" s="237" t="s">
        <v>142</v>
      </c>
      <c r="D68" s="257" t="s">
        <v>143</v>
      </c>
      <c r="E68" s="215" t="s">
        <v>144</v>
      </c>
      <c r="F68" s="215" t="s">
        <v>119</v>
      </c>
      <c r="G68" s="215">
        <v>2022</v>
      </c>
      <c r="H68" s="215">
        <v>2022</v>
      </c>
      <c r="I68" s="239" t="s">
        <v>38</v>
      </c>
      <c r="J68" s="239" t="s">
        <v>38</v>
      </c>
      <c r="K68" s="239" t="s">
        <v>38</v>
      </c>
      <c r="L68" s="239" t="s">
        <v>38</v>
      </c>
      <c r="M68" s="239" t="s">
        <v>38</v>
      </c>
      <c r="N68" s="227">
        <v>1.7399448530465402</v>
      </c>
      <c r="O68" s="239" t="s">
        <v>38</v>
      </c>
      <c r="P68" s="227">
        <v>1.7399448530465402</v>
      </c>
      <c r="Q68" s="227">
        <v>1.7399448530465402</v>
      </c>
      <c r="R68" s="239" t="s">
        <v>38</v>
      </c>
      <c r="S68" s="221">
        <f t="shared" si="87"/>
        <v>0</v>
      </c>
      <c r="T68" s="215" t="s">
        <v>38</v>
      </c>
      <c r="U68" s="215" t="s">
        <v>38</v>
      </c>
      <c r="V68" s="239" t="s">
        <v>38</v>
      </c>
      <c r="W68" s="215" t="s">
        <v>38</v>
      </c>
      <c r="X68" s="222" t="s">
        <v>38</v>
      </c>
      <c r="Y68" s="215" t="s">
        <v>38</v>
      </c>
      <c r="Z68" s="215" t="s">
        <v>38</v>
      </c>
      <c r="AA68" s="244" t="s">
        <v>38</v>
      </c>
      <c r="AB68" s="244" t="s">
        <v>38</v>
      </c>
      <c r="AC68" s="222" t="s">
        <v>38</v>
      </c>
      <c r="AD68" s="215" t="s">
        <v>38</v>
      </c>
      <c r="AE68" s="215" t="s">
        <v>38</v>
      </c>
      <c r="AF68" s="244" t="s">
        <v>38</v>
      </c>
      <c r="AG68" s="244" t="s">
        <v>38</v>
      </c>
      <c r="AH68" s="222">
        <f t="shared" si="84"/>
        <v>1.7399448530465402</v>
      </c>
      <c r="AI68" s="215" t="s">
        <v>38</v>
      </c>
      <c r="AJ68" s="215" t="s">
        <v>38</v>
      </c>
      <c r="AK68" s="258">
        <v>1.7399448530465402</v>
      </c>
      <c r="AL68" s="215" t="s">
        <v>38</v>
      </c>
      <c r="AM68" s="222">
        <f t="shared" si="85"/>
        <v>0</v>
      </c>
      <c r="AN68" s="215" t="s">
        <v>38</v>
      </c>
      <c r="AO68" s="215" t="s">
        <v>38</v>
      </c>
      <c r="AP68" s="215" t="s">
        <v>38</v>
      </c>
      <c r="AQ68" s="215" t="s">
        <v>38</v>
      </c>
      <c r="AR68" s="222">
        <f t="shared" si="86"/>
        <v>1.7399448530465402</v>
      </c>
      <c r="AS68" s="216" t="s">
        <v>38</v>
      </c>
      <c r="AT68" s="216" t="s">
        <v>38</v>
      </c>
      <c r="AU68" s="222">
        <f t="shared" si="4"/>
        <v>1.7399448530465402</v>
      </c>
      <c r="AV68" s="216" t="s">
        <v>38</v>
      </c>
      <c r="AW68" s="215"/>
      <c r="AX68" s="223">
        <f t="shared" si="79"/>
        <v>0</v>
      </c>
    </row>
    <row r="69" spans="3:50" ht="45" customHeight="1" x14ac:dyDescent="0.25">
      <c r="C69" s="237" t="s">
        <v>145</v>
      </c>
      <c r="D69" s="257" t="s">
        <v>146</v>
      </c>
      <c r="E69" s="215" t="s">
        <v>147</v>
      </c>
      <c r="F69" s="215" t="s">
        <v>119</v>
      </c>
      <c r="G69" s="215">
        <v>2022</v>
      </c>
      <c r="H69" s="215">
        <v>2022</v>
      </c>
      <c r="I69" s="239" t="s">
        <v>38</v>
      </c>
      <c r="J69" s="239" t="s">
        <v>38</v>
      </c>
      <c r="K69" s="239" t="s">
        <v>38</v>
      </c>
      <c r="L69" s="239" t="s">
        <v>38</v>
      </c>
      <c r="M69" s="239" t="s">
        <v>38</v>
      </c>
      <c r="N69" s="227">
        <v>1.7399448530465402</v>
      </c>
      <c r="O69" s="239" t="s">
        <v>38</v>
      </c>
      <c r="P69" s="227">
        <v>1.7399448530465402</v>
      </c>
      <c r="Q69" s="227">
        <v>1.7399448530465402</v>
      </c>
      <c r="R69" s="239" t="s">
        <v>38</v>
      </c>
      <c r="S69" s="221">
        <f t="shared" si="87"/>
        <v>0</v>
      </c>
      <c r="T69" s="215" t="s">
        <v>38</v>
      </c>
      <c r="U69" s="215" t="s">
        <v>38</v>
      </c>
      <c r="V69" s="239" t="s">
        <v>38</v>
      </c>
      <c r="W69" s="215" t="s">
        <v>38</v>
      </c>
      <c r="X69" s="222" t="s">
        <v>38</v>
      </c>
      <c r="Y69" s="215" t="s">
        <v>38</v>
      </c>
      <c r="Z69" s="215" t="s">
        <v>38</v>
      </c>
      <c r="AA69" s="244" t="s">
        <v>38</v>
      </c>
      <c r="AB69" s="244" t="s">
        <v>38</v>
      </c>
      <c r="AC69" s="222" t="s">
        <v>38</v>
      </c>
      <c r="AD69" s="215" t="s">
        <v>38</v>
      </c>
      <c r="AE69" s="215" t="s">
        <v>38</v>
      </c>
      <c r="AF69" s="244" t="s">
        <v>38</v>
      </c>
      <c r="AG69" s="244" t="s">
        <v>38</v>
      </c>
      <c r="AH69" s="222">
        <f t="shared" si="84"/>
        <v>1.7399448530465402</v>
      </c>
      <c r="AI69" s="215" t="s">
        <v>38</v>
      </c>
      <c r="AJ69" s="215" t="s">
        <v>38</v>
      </c>
      <c r="AK69" s="258">
        <v>1.7399448530465402</v>
      </c>
      <c r="AL69" s="215" t="s">
        <v>38</v>
      </c>
      <c r="AM69" s="222">
        <f t="shared" si="85"/>
        <v>0</v>
      </c>
      <c r="AN69" s="215" t="s">
        <v>38</v>
      </c>
      <c r="AO69" s="215" t="s">
        <v>38</v>
      </c>
      <c r="AP69" s="215" t="s">
        <v>38</v>
      </c>
      <c r="AQ69" s="215" t="s">
        <v>38</v>
      </c>
      <c r="AR69" s="222">
        <f t="shared" si="86"/>
        <v>1.7399448530465402</v>
      </c>
      <c r="AS69" s="216" t="s">
        <v>38</v>
      </c>
      <c r="AT69" s="216" t="s">
        <v>38</v>
      </c>
      <c r="AU69" s="222">
        <f t="shared" si="4"/>
        <v>1.7399448530465402</v>
      </c>
      <c r="AV69" s="216" t="s">
        <v>38</v>
      </c>
      <c r="AW69" s="215"/>
      <c r="AX69" s="223">
        <f t="shared" si="79"/>
        <v>0</v>
      </c>
    </row>
    <row r="70" spans="3:50" ht="45" customHeight="1" x14ac:dyDescent="0.25">
      <c r="C70" s="237" t="s">
        <v>148</v>
      </c>
      <c r="D70" s="257" t="s">
        <v>149</v>
      </c>
      <c r="E70" s="215" t="s">
        <v>150</v>
      </c>
      <c r="F70" s="215" t="s">
        <v>119</v>
      </c>
      <c r="G70" s="215">
        <v>2022</v>
      </c>
      <c r="H70" s="215">
        <v>2022</v>
      </c>
      <c r="I70" s="239" t="s">
        <v>38</v>
      </c>
      <c r="J70" s="239" t="s">
        <v>38</v>
      </c>
      <c r="K70" s="239" t="s">
        <v>38</v>
      </c>
      <c r="L70" s="239" t="s">
        <v>38</v>
      </c>
      <c r="M70" s="239" t="s">
        <v>38</v>
      </c>
      <c r="N70" s="227">
        <v>1.3768360200000003</v>
      </c>
      <c r="O70" s="239" t="s">
        <v>38</v>
      </c>
      <c r="P70" s="227">
        <v>1.3768360200000003</v>
      </c>
      <c r="Q70" s="227">
        <v>1.3768360200000003</v>
      </c>
      <c r="R70" s="239" t="s">
        <v>38</v>
      </c>
      <c r="S70" s="221">
        <f t="shared" si="87"/>
        <v>0</v>
      </c>
      <c r="T70" s="215" t="s">
        <v>38</v>
      </c>
      <c r="U70" s="215" t="s">
        <v>38</v>
      </c>
      <c r="V70" s="239" t="s">
        <v>38</v>
      </c>
      <c r="W70" s="215" t="s">
        <v>38</v>
      </c>
      <c r="X70" s="222" t="s">
        <v>38</v>
      </c>
      <c r="Y70" s="215" t="s">
        <v>38</v>
      </c>
      <c r="Z70" s="215" t="s">
        <v>38</v>
      </c>
      <c r="AA70" s="244" t="s">
        <v>38</v>
      </c>
      <c r="AB70" s="244" t="s">
        <v>38</v>
      </c>
      <c r="AC70" s="222" t="s">
        <v>38</v>
      </c>
      <c r="AD70" s="215" t="s">
        <v>38</v>
      </c>
      <c r="AE70" s="215" t="s">
        <v>38</v>
      </c>
      <c r="AF70" s="244" t="s">
        <v>38</v>
      </c>
      <c r="AG70" s="244" t="s">
        <v>38</v>
      </c>
      <c r="AH70" s="222">
        <f t="shared" si="84"/>
        <v>1.3768360200000003</v>
      </c>
      <c r="AI70" s="215" t="s">
        <v>38</v>
      </c>
      <c r="AJ70" s="215" t="s">
        <v>38</v>
      </c>
      <c r="AK70" s="256">
        <v>1.3768360200000003</v>
      </c>
      <c r="AL70" s="215" t="s">
        <v>38</v>
      </c>
      <c r="AM70" s="222">
        <f t="shared" si="85"/>
        <v>0</v>
      </c>
      <c r="AN70" s="215" t="s">
        <v>38</v>
      </c>
      <c r="AO70" s="215" t="s">
        <v>38</v>
      </c>
      <c r="AP70" s="215" t="s">
        <v>38</v>
      </c>
      <c r="AQ70" s="215" t="s">
        <v>38</v>
      </c>
      <c r="AR70" s="222">
        <f t="shared" si="86"/>
        <v>1.3768360200000003</v>
      </c>
      <c r="AS70" s="216" t="s">
        <v>38</v>
      </c>
      <c r="AT70" s="216" t="s">
        <v>38</v>
      </c>
      <c r="AU70" s="222">
        <f t="shared" si="4"/>
        <v>1.3768360200000003</v>
      </c>
      <c r="AV70" s="216" t="s">
        <v>38</v>
      </c>
      <c r="AW70" s="215"/>
      <c r="AX70" s="223">
        <f t="shared" si="79"/>
        <v>0</v>
      </c>
    </row>
    <row r="71" spans="3:50" ht="45" customHeight="1" x14ac:dyDescent="0.25">
      <c r="C71" s="237" t="s">
        <v>151</v>
      </c>
      <c r="D71" s="257" t="s">
        <v>152</v>
      </c>
      <c r="E71" s="215" t="s">
        <v>153</v>
      </c>
      <c r="F71" s="215" t="s">
        <v>119</v>
      </c>
      <c r="G71" s="215">
        <v>2023</v>
      </c>
      <c r="H71" s="215">
        <v>2023</v>
      </c>
      <c r="I71" s="239" t="s">
        <v>38</v>
      </c>
      <c r="J71" s="239" t="s">
        <v>38</v>
      </c>
      <c r="K71" s="239" t="s">
        <v>38</v>
      </c>
      <c r="L71" s="239" t="s">
        <v>38</v>
      </c>
      <c r="M71" s="239" t="s">
        <v>38</v>
      </c>
      <c r="N71" s="227">
        <v>3.1120255568006652</v>
      </c>
      <c r="O71" s="239" t="s">
        <v>38</v>
      </c>
      <c r="P71" s="227">
        <v>3.1120255568006652</v>
      </c>
      <c r="Q71" s="227">
        <v>3.1120255568006652</v>
      </c>
      <c r="R71" s="239" t="s">
        <v>38</v>
      </c>
      <c r="S71" s="221">
        <f t="shared" si="87"/>
        <v>0</v>
      </c>
      <c r="T71" s="215" t="s">
        <v>38</v>
      </c>
      <c r="U71" s="215" t="s">
        <v>38</v>
      </c>
      <c r="V71" s="239" t="s">
        <v>38</v>
      </c>
      <c r="W71" s="215" t="s">
        <v>38</v>
      </c>
      <c r="X71" s="222" t="s">
        <v>38</v>
      </c>
      <c r="Y71" s="215" t="s">
        <v>38</v>
      </c>
      <c r="Z71" s="215" t="s">
        <v>38</v>
      </c>
      <c r="AA71" s="244" t="s">
        <v>38</v>
      </c>
      <c r="AB71" s="244" t="s">
        <v>38</v>
      </c>
      <c r="AC71" s="222" t="s">
        <v>38</v>
      </c>
      <c r="AD71" s="215" t="s">
        <v>38</v>
      </c>
      <c r="AE71" s="215" t="s">
        <v>38</v>
      </c>
      <c r="AF71" s="244" t="s">
        <v>38</v>
      </c>
      <c r="AG71" s="244" t="s">
        <v>38</v>
      </c>
      <c r="AH71" s="222">
        <f t="shared" si="84"/>
        <v>0</v>
      </c>
      <c r="AI71" s="215" t="s">
        <v>38</v>
      </c>
      <c r="AJ71" s="215" t="s">
        <v>38</v>
      </c>
      <c r="AK71" s="256" t="s">
        <v>38</v>
      </c>
      <c r="AL71" s="215" t="s">
        <v>38</v>
      </c>
      <c r="AM71" s="222">
        <f t="shared" si="85"/>
        <v>3.1120255568006652</v>
      </c>
      <c r="AN71" s="215" t="s">
        <v>38</v>
      </c>
      <c r="AO71" s="215" t="s">
        <v>38</v>
      </c>
      <c r="AP71" s="256">
        <v>3.1120255568006652</v>
      </c>
      <c r="AQ71" s="215" t="s">
        <v>38</v>
      </c>
      <c r="AR71" s="222">
        <f t="shared" si="86"/>
        <v>3.1120255568006652</v>
      </c>
      <c r="AS71" s="216" t="s">
        <v>38</v>
      </c>
      <c r="AT71" s="216" t="s">
        <v>38</v>
      </c>
      <c r="AU71" s="222">
        <f t="shared" si="4"/>
        <v>3.1120255568006652</v>
      </c>
      <c r="AV71" s="216" t="s">
        <v>38</v>
      </c>
      <c r="AW71" s="215"/>
      <c r="AX71" s="223">
        <f t="shared" si="79"/>
        <v>0</v>
      </c>
    </row>
    <row r="72" spans="3:50" ht="45" customHeight="1" x14ac:dyDescent="0.25">
      <c r="C72" s="237" t="s">
        <v>154</v>
      </c>
      <c r="D72" s="257" t="s">
        <v>155</v>
      </c>
      <c r="E72" s="215" t="s">
        <v>156</v>
      </c>
      <c r="F72" s="215" t="s">
        <v>119</v>
      </c>
      <c r="G72" s="215">
        <v>2023</v>
      </c>
      <c r="H72" s="215">
        <v>2023</v>
      </c>
      <c r="I72" s="239" t="s">
        <v>38</v>
      </c>
      <c r="J72" s="239" t="s">
        <v>38</v>
      </c>
      <c r="K72" s="239" t="s">
        <v>38</v>
      </c>
      <c r="L72" s="239" t="s">
        <v>38</v>
      </c>
      <c r="M72" s="239" t="s">
        <v>38</v>
      </c>
      <c r="N72" s="227">
        <v>1.7921431986379364</v>
      </c>
      <c r="O72" s="239" t="s">
        <v>38</v>
      </c>
      <c r="P72" s="227">
        <v>1.7921431986379364</v>
      </c>
      <c r="Q72" s="227">
        <v>1.7921431986379364</v>
      </c>
      <c r="R72" s="239" t="s">
        <v>38</v>
      </c>
      <c r="S72" s="221">
        <f t="shared" si="87"/>
        <v>0</v>
      </c>
      <c r="T72" s="215" t="s">
        <v>38</v>
      </c>
      <c r="U72" s="215" t="s">
        <v>38</v>
      </c>
      <c r="V72" s="239" t="s">
        <v>38</v>
      </c>
      <c r="W72" s="215" t="s">
        <v>38</v>
      </c>
      <c r="X72" s="222" t="s">
        <v>38</v>
      </c>
      <c r="Y72" s="215" t="s">
        <v>38</v>
      </c>
      <c r="Z72" s="215" t="s">
        <v>38</v>
      </c>
      <c r="AA72" s="244" t="s">
        <v>38</v>
      </c>
      <c r="AB72" s="244" t="s">
        <v>38</v>
      </c>
      <c r="AC72" s="222" t="s">
        <v>38</v>
      </c>
      <c r="AD72" s="215" t="s">
        <v>38</v>
      </c>
      <c r="AE72" s="215" t="s">
        <v>38</v>
      </c>
      <c r="AF72" s="244" t="s">
        <v>38</v>
      </c>
      <c r="AG72" s="244" t="s">
        <v>38</v>
      </c>
      <c r="AH72" s="222">
        <f t="shared" si="84"/>
        <v>0</v>
      </c>
      <c r="AI72" s="215" t="s">
        <v>38</v>
      </c>
      <c r="AJ72" s="215" t="s">
        <v>38</v>
      </c>
      <c r="AK72" s="256" t="s">
        <v>38</v>
      </c>
      <c r="AL72" s="215" t="s">
        <v>38</v>
      </c>
      <c r="AM72" s="222">
        <f t="shared" si="85"/>
        <v>1.7921431986379364</v>
      </c>
      <c r="AN72" s="215" t="s">
        <v>38</v>
      </c>
      <c r="AO72" s="215" t="s">
        <v>38</v>
      </c>
      <c r="AP72" s="256">
        <v>1.7921431986379364</v>
      </c>
      <c r="AQ72" s="215" t="s">
        <v>38</v>
      </c>
      <c r="AR72" s="222">
        <f t="shared" si="86"/>
        <v>1.7921431986379364</v>
      </c>
      <c r="AS72" s="216" t="s">
        <v>38</v>
      </c>
      <c r="AT72" s="216" t="s">
        <v>38</v>
      </c>
      <c r="AU72" s="222">
        <f t="shared" si="4"/>
        <v>1.7921431986379364</v>
      </c>
      <c r="AV72" s="216" t="s">
        <v>38</v>
      </c>
      <c r="AW72" s="215"/>
      <c r="AX72" s="223">
        <f t="shared" si="79"/>
        <v>0</v>
      </c>
    </row>
    <row r="73" spans="3:50" ht="45" customHeight="1" x14ac:dyDescent="0.25">
      <c r="C73" s="237" t="s">
        <v>157</v>
      </c>
      <c r="D73" s="257" t="s">
        <v>158</v>
      </c>
      <c r="E73" s="215" t="s">
        <v>159</v>
      </c>
      <c r="F73" s="215" t="s">
        <v>119</v>
      </c>
      <c r="G73" s="215">
        <v>2023</v>
      </c>
      <c r="H73" s="215">
        <v>2023</v>
      </c>
      <c r="I73" s="239" t="s">
        <v>38</v>
      </c>
      <c r="J73" s="239" t="s">
        <v>38</v>
      </c>
      <c r="K73" s="239" t="s">
        <v>38</v>
      </c>
      <c r="L73" s="239" t="s">
        <v>38</v>
      </c>
      <c r="M73" s="239" t="s">
        <v>38</v>
      </c>
      <c r="N73" s="227">
        <v>1.7921431986379364</v>
      </c>
      <c r="O73" s="239" t="s">
        <v>38</v>
      </c>
      <c r="P73" s="227">
        <v>1.7921431986379364</v>
      </c>
      <c r="Q73" s="227">
        <v>1.7921431986379364</v>
      </c>
      <c r="R73" s="239" t="s">
        <v>38</v>
      </c>
      <c r="S73" s="221">
        <f t="shared" si="87"/>
        <v>0</v>
      </c>
      <c r="T73" s="215" t="s">
        <v>38</v>
      </c>
      <c r="U73" s="215" t="s">
        <v>38</v>
      </c>
      <c r="V73" s="239" t="s">
        <v>38</v>
      </c>
      <c r="W73" s="215" t="s">
        <v>38</v>
      </c>
      <c r="X73" s="222" t="s">
        <v>38</v>
      </c>
      <c r="Y73" s="215" t="s">
        <v>38</v>
      </c>
      <c r="Z73" s="215" t="s">
        <v>38</v>
      </c>
      <c r="AA73" s="244" t="s">
        <v>38</v>
      </c>
      <c r="AB73" s="244" t="s">
        <v>38</v>
      </c>
      <c r="AC73" s="222" t="s">
        <v>38</v>
      </c>
      <c r="AD73" s="215" t="s">
        <v>38</v>
      </c>
      <c r="AE73" s="215" t="s">
        <v>38</v>
      </c>
      <c r="AF73" s="244" t="s">
        <v>38</v>
      </c>
      <c r="AG73" s="244" t="s">
        <v>38</v>
      </c>
      <c r="AH73" s="222">
        <f t="shared" si="84"/>
        <v>0</v>
      </c>
      <c r="AI73" s="215" t="s">
        <v>38</v>
      </c>
      <c r="AJ73" s="215" t="s">
        <v>38</v>
      </c>
      <c r="AK73" s="256" t="s">
        <v>38</v>
      </c>
      <c r="AL73" s="215" t="s">
        <v>38</v>
      </c>
      <c r="AM73" s="222">
        <f t="shared" si="85"/>
        <v>1.7921431986379364</v>
      </c>
      <c r="AN73" s="215" t="s">
        <v>38</v>
      </c>
      <c r="AO73" s="215" t="s">
        <v>38</v>
      </c>
      <c r="AP73" s="256">
        <v>1.7921431986379364</v>
      </c>
      <c r="AQ73" s="215" t="s">
        <v>38</v>
      </c>
      <c r="AR73" s="222">
        <f t="shared" si="86"/>
        <v>1.7921431986379364</v>
      </c>
      <c r="AS73" s="216" t="s">
        <v>38</v>
      </c>
      <c r="AT73" s="216" t="s">
        <v>38</v>
      </c>
      <c r="AU73" s="222">
        <f t="shared" si="4"/>
        <v>1.7921431986379364</v>
      </c>
      <c r="AV73" s="216" t="s">
        <v>38</v>
      </c>
      <c r="AW73" s="215"/>
      <c r="AX73" s="223">
        <f t="shared" si="79"/>
        <v>0</v>
      </c>
    </row>
    <row r="74" spans="3:50" ht="45" customHeight="1" x14ac:dyDescent="0.25">
      <c r="C74" s="237" t="s">
        <v>160</v>
      </c>
      <c r="D74" s="257" t="s">
        <v>161</v>
      </c>
      <c r="E74" s="215" t="s">
        <v>162</v>
      </c>
      <c r="F74" s="215" t="s">
        <v>119</v>
      </c>
      <c r="G74" s="215">
        <v>2023</v>
      </c>
      <c r="H74" s="215">
        <v>2023</v>
      </c>
      <c r="I74" s="239" t="s">
        <v>38</v>
      </c>
      <c r="J74" s="239" t="s">
        <v>38</v>
      </c>
      <c r="K74" s="239" t="s">
        <v>38</v>
      </c>
      <c r="L74" s="239" t="s">
        <v>38</v>
      </c>
      <c r="M74" s="239" t="s">
        <v>38</v>
      </c>
      <c r="N74" s="227">
        <v>1.7921431986379364</v>
      </c>
      <c r="O74" s="239" t="s">
        <v>38</v>
      </c>
      <c r="P74" s="227">
        <v>1.7921431986379364</v>
      </c>
      <c r="Q74" s="227">
        <v>1.7921431986379364</v>
      </c>
      <c r="R74" s="239" t="s">
        <v>38</v>
      </c>
      <c r="S74" s="221">
        <f t="shared" si="87"/>
        <v>0</v>
      </c>
      <c r="T74" s="215" t="s">
        <v>38</v>
      </c>
      <c r="U74" s="215" t="s">
        <v>38</v>
      </c>
      <c r="V74" s="239" t="s">
        <v>38</v>
      </c>
      <c r="W74" s="215" t="s">
        <v>38</v>
      </c>
      <c r="X74" s="222" t="s">
        <v>38</v>
      </c>
      <c r="Y74" s="215" t="s">
        <v>38</v>
      </c>
      <c r="Z74" s="215" t="s">
        <v>38</v>
      </c>
      <c r="AA74" s="244" t="s">
        <v>38</v>
      </c>
      <c r="AB74" s="244" t="s">
        <v>38</v>
      </c>
      <c r="AC74" s="222" t="s">
        <v>38</v>
      </c>
      <c r="AD74" s="215" t="s">
        <v>38</v>
      </c>
      <c r="AE74" s="215" t="s">
        <v>38</v>
      </c>
      <c r="AF74" s="244" t="s">
        <v>38</v>
      </c>
      <c r="AG74" s="244" t="s">
        <v>38</v>
      </c>
      <c r="AH74" s="222">
        <f t="shared" si="84"/>
        <v>0</v>
      </c>
      <c r="AI74" s="215" t="s">
        <v>38</v>
      </c>
      <c r="AJ74" s="215" t="s">
        <v>38</v>
      </c>
      <c r="AK74" s="256" t="s">
        <v>38</v>
      </c>
      <c r="AL74" s="215" t="s">
        <v>38</v>
      </c>
      <c r="AM74" s="222">
        <f t="shared" si="85"/>
        <v>1.7921431986379364</v>
      </c>
      <c r="AN74" s="215" t="s">
        <v>38</v>
      </c>
      <c r="AO74" s="215" t="s">
        <v>38</v>
      </c>
      <c r="AP74" s="256">
        <v>1.7921431986379364</v>
      </c>
      <c r="AQ74" s="215" t="s">
        <v>38</v>
      </c>
      <c r="AR74" s="222">
        <f t="shared" si="86"/>
        <v>1.7921431986379364</v>
      </c>
      <c r="AS74" s="216" t="s">
        <v>38</v>
      </c>
      <c r="AT74" s="216" t="s">
        <v>38</v>
      </c>
      <c r="AU74" s="222">
        <f t="shared" si="4"/>
        <v>1.7921431986379364</v>
      </c>
      <c r="AV74" s="216" t="s">
        <v>38</v>
      </c>
      <c r="AW74" s="215"/>
      <c r="AX74" s="223">
        <f t="shared" si="79"/>
        <v>0</v>
      </c>
    </row>
    <row r="75" spans="3:50" ht="45" customHeight="1" x14ac:dyDescent="0.25">
      <c r="C75" s="237" t="s">
        <v>163</v>
      </c>
      <c r="D75" s="257" t="s">
        <v>164</v>
      </c>
      <c r="E75" s="215" t="s">
        <v>165</v>
      </c>
      <c r="F75" s="215" t="s">
        <v>119</v>
      </c>
      <c r="G75" s="215">
        <v>2021</v>
      </c>
      <c r="H75" s="215">
        <v>2020</v>
      </c>
      <c r="I75" s="239" t="s">
        <v>38</v>
      </c>
      <c r="J75" s="239" t="s">
        <v>38</v>
      </c>
      <c r="K75" s="239" t="s">
        <v>38</v>
      </c>
      <c r="L75" s="239" t="s">
        <v>38</v>
      </c>
      <c r="M75" s="239" t="s">
        <v>38</v>
      </c>
      <c r="N75" s="227">
        <v>1.597854293028</v>
      </c>
      <c r="O75" s="239" t="s">
        <v>38</v>
      </c>
      <c r="P75" s="227">
        <v>1.597854293028</v>
      </c>
      <c r="Q75" s="227">
        <v>1.597854293028</v>
      </c>
      <c r="R75" s="239" t="s">
        <v>38</v>
      </c>
      <c r="S75" s="221">
        <f t="shared" si="87"/>
        <v>0</v>
      </c>
      <c r="T75" s="215" t="s">
        <v>38</v>
      </c>
      <c r="U75" s="215" t="s">
        <v>38</v>
      </c>
      <c r="V75" s="239" t="s">
        <v>38</v>
      </c>
      <c r="W75" s="215" t="s">
        <v>38</v>
      </c>
      <c r="X75" s="222">
        <f>+N75</f>
        <v>1.597854293028</v>
      </c>
      <c r="Y75" s="215" t="s">
        <v>38</v>
      </c>
      <c r="Z75" s="215" t="s">
        <v>38</v>
      </c>
      <c r="AA75" s="244">
        <f>+X75</f>
        <v>1.597854293028</v>
      </c>
      <c r="AB75" s="244" t="s">
        <v>38</v>
      </c>
      <c r="AC75" s="222" t="s">
        <v>38</v>
      </c>
      <c r="AD75" s="215" t="s">
        <v>38</v>
      </c>
      <c r="AE75" s="215" t="s">
        <v>38</v>
      </c>
      <c r="AF75" s="244" t="s">
        <v>38</v>
      </c>
      <c r="AG75" s="244" t="s">
        <v>38</v>
      </c>
      <c r="AH75" s="222">
        <f t="shared" si="84"/>
        <v>0</v>
      </c>
      <c r="AI75" s="215" t="s">
        <v>38</v>
      </c>
      <c r="AJ75" s="215" t="s">
        <v>38</v>
      </c>
      <c r="AK75" s="256" t="s">
        <v>38</v>
      </c>
      <c r="AL75" s="215" t="s">
        <v>38</v>
      </c>
      <c r="AM75" s="222">
        <f t="shared" si="85"/>
        <v>0</v>
      </c>
      <c r="AN75" s="215" t="s">
        <v>38</v>
      </c>
      <c r="AO75" s="215" t="s">
        <v>38</v>
      </c>
      <c r="AP75" s="215" t="s">
        <v>38</v>
      </c>
      <c r="AQ75" s="215" t="s">
        <v>38</v>
      </c>
      <c r="AR75" s="222">
        <f t="shared" si="86"/>
        <v>1.597854293028</v>
      </c>
      <c r="AS75" s="216" t="s">
        <v>38</v>
      </c>
      <c r="AT75" s="216" t="s">
        <v>38</v>
      </c>
      <c r="AU75" s="222">
        <f t="shared" si="4"/>
        <v>1.597854293028</v>
      </c>
      <c r="AV75" s="216" t="s">
        <v>38</v>
      </c>
      <c r="AW75" s="215"/>
      <c r="AX75" s="223">
        <f t="shared" si="79"/>
        <v>0</v>
      </c>
    </row>
    <row r="76" spans="3:50" ht="45" customHeight="1" x14ac:dyDescent="0.25">
      <c r="C76" s="237" t="s">
        <v>166</v>
      </c>
      <c r="D76" s="257" t="s">
        <v>167</v>
      </c>
      <c r="E76" s="215" t="s">
        <v>168</v>
      </c>
      <c r="F76" s="215" t="s">
        <v>119</v>
      </c>
      <c r="G76" s="215">
        <v>2021</v>
      </c>
      <c r="H76" s="215">
        <v>2020</v>
      </c>
      <c r="I76" s="239" t="s">
        <v>38</v>
      </c>
      <c r="J76" s="239" t="s">
        <v>38</v>
      </c>
      <c r="K76" s="239" t="s">
        <v>38</v>
      </c>
      <c r="L76" s="239" t="s">
        <v>38</v>
      </c>
      <c r="M76" s="239" t="s">
        <v>38</v>
      </c>
      <c r="N76" s="227">
        <v>1.597854293028</v>
      </c>
      <c r="O76" s="239" t="s">
        <v>38</v>
      </c>
      <c r="P76" s="227">
        <v>1.597854293028</v>
      </c>
      <c r="Q76" s="227">
        <v>1.597854293028</v>
      </c>
      <c r="R76" s="239" t="s">
        <v>38</v>
      </c>
      <c r="S76" s="221">
        <f t="shared" si="87"/>
        <v>0</v>
      </c>
      <c r="T76" s="215" t="s">
        <v>38</v>
      </c>
      <c r="U76" s="215" t="s">
        <v>38</v>
      </c>
      <c r="V76" s="239" t="s">
        <v>38</v>
      </c>
      <c r="W76" s="215" t="s">
        <v>38</v>
      </c>
      <c r="X76" s="222">
        <f t="shared" ref="X76:X78" si="88">+N76</f>
        <v>1.597854293028</v>
      </c>
      <c r="Y76" s="215" t="s">
        <v>38</v>
      </c>
      <c r="Z76" s="215" t="s">
        <v>38</v>
      </c>
      <c r="AA76" s="244">
        <f>+X76</f>
        <v>1.597854293028</v>
      </c>
      <c r="AB76" s="244" t="s">
        <v>38</v>
      </c>
      <c r="AC76" s="222" t="s">
        <v>38</v>
      </c>
      <c r="AD76" s="215" t="s">
        <v>38</v>
      </c>
      <c r="AE76" s="215" t="s">
        <v>38</v>
      </c>
      <c r="AF76" s="244" t="s">
        <v>38</v>
      </c>
      <c r="AG76" s="244" t="s">
        <v>38</v>
      </c>
      <c r="AH76" s="222">
        <f t="shared" si="84"/>
        <v>0</v>
      </c>
      <c r="AI76" s="215" t="s">
        <v>38</v>
      </c>
      <c r="AJ76" s="215" t="s">
        <v>38</v>
      </c>
      <c r="AK76" s="256" t="s">
        <v>38</v>
      </c>
      <c r="AL76" s="215" t="s">
        <v>38</v>
      </c>
      <c r="AM76" s="222">
        <f t="shared" si="85"/>
        <v>0</v>
      </c>
      <c r="AN76" s="215" t="s">
        <v>38</v>
      </c>
      <c r="AO76" s="215" t="s">
        <v>38</v>
      </c>
      <c r="AP76" s="215" t="s">
        <v>38</v>
      </c>
      <c r="AQ76" s="215" t="s">
        <v>38</v>
      </c>
      <c r="AR76" s="222">
        <f t="shared" si="86"/>
        <v>1.597854293028</v>
      </c>
      <c r="AS76" s="216" t="s">
        <v>38</v>
      </c>
      <c r="AT76" s="216" t="s">
        <v>38</v>
      </c>
      <c r="AU76" s="222">
        <f t="shared" si="4"/>
        <v>1.597854293028</v>
      </c>
      <c r="AV76" s="216" t="s">
        <v>38</v>
      </c>
      <c r="AW76" s="215"/>
      <c r="AX76" s="223">
        <f t="shared" si="79"/>
        <v>0</v>
      </c>
    </row>
    <row r="77" spans="3:50" ht="45" customHeight="1" x14ac:dyDescent="0.25">
      <c r="C77" s="237" t="s">
        <v>169</v>
      </c>
      <c r="D77" s="257" t="s">
        <v>170</v>
      </c>
      <c r="E77" s="215" t="s">
        <v>171</v>
      </c>
      <c r="F77" s="215" t="s">
        <v>119</v>
      </c>
      <c r="G77" s="215">
        <v>2021</v>
      </c>
      <c r="H77" s="215">
        <v>2020</v>
      </c>
      <c r="I77" s="239" t="s">
        <v>38</v>
      </c>
      <c r="J77" s="239" t="s">
        <v>38</v>
      </c>
      <c r="K77" s="239" t="s">
        <v>38</v>
      </c>
      <c r="L77" s="239" t="s">
        <v>38</v>
      </c>
      <c r="M77" s="239" t="s">
        <v>38</v>
      </c>
      <c r="N77" s="227">
        <v>3.1957085860559999</v>
      </c>
      <c r="O77" s="239" t="s">
        <v>38</v>
      </c>
      <c r="P77" s="227">
        <v>3.1957085860559999</v>
      </c>
      <c r="Q77" s="227">
        <v>3.1957085860559999</v>
      </c>
      <c r="R77" s="239" t="s">
        <v>38</v>
      </c>
      <c r="S77" s="221">
        <f t="shared" si="87"/>
        <v>0</v>
      </c>
      <c r="T77" s="215" t="s">
        <v>38</v>
      </c>
      <c r="U77" s="215" t="s">
        <v>38</v>
      </c>
      <c r="V77" s="239" t="s">
        <v>38</v>
      </c>
      <c r="W77" s="215" t="s">
        <v>38</v>
      </c>
      <c r="X77" s="222">
        <f t="shared" si="88"/>
        <v>3.1957085860559999</v>
      </c>
      <c r="Y77" s="215" t="s">
        <v>38</v>
      </c>
      <c r="Z77" s="215" t="s">
        <v>38</v>
      </c>
      <c r="AA77" s="244">
        <f>+X77</f>
        <v>3.1957085860559999</v>
      </c>
      <c r="AB77" s="244" t="s">
        <v>38</v>
      </c>
      <c r="AC77" s="222" t="s">
        <v>38</v>
      </c>
      <c r="AD77" s="215" t="s">
        <v>38</v>
      </c>
      <c r="AE77" s="215" t="s">
        <v>38</v>
      </c>
      <c r="AF77" s="244" t="s">
        <v>38</v>
      </c>
      <c r="AG77" s="244" t="s">
        <v>38</v>
      </c>
      <c r="AH77" s="222">
        <f t="shared" si="84"/>
        <v>0</v>
      </c>
      <c r="AI77" s="215" t="s">
        <v>38</v>
      </c>
      <c r="AJ77" s="215" t="s">
        <v>38</v>
      </c>
      <c r="AK77" s="256" t="s">
        <v>38</v>
      </c>
      <c r="AL77" s="215" t="s">
        <v>38</v>
      </c>
      <c r="AM77" s="222">
        <f t="shared" si="85"/>
        <v>0</v>
      </c>
      <c r="AN77" s="215" t="s">
        <v>38</v>
      </c>
      <c r="AO77" s="215" t="s">
        <v>38</v>
      </c>
      <c r="AP77" s="215" t="s">
        <v>38</v>
      </c>
      <c r="AQ77" s="215" t="s">
        <v>38</v>
      </c>
      <c r="AR77" s="222">
        <f t="shared" si="86"/>
        <v>3.1957085860559999</v>
      </c>
      <c r="AS77" s="216" t="s">
        <v>38</v>
      </c>
      <c r="AT77" s="216" t="s">
        <v>38</v>
      </c>
      <c r="AU77" s="222">
        <f t="shared" si="4"/>
        <v>3.1957085860559999</v>
      </c>
      <c r="AV77" s="216" t="s">
        <v>38</v>
      </c>
      <c r="AW77" s="215"/>
      <c r="AX77" s="223">
        <f t="shared" si="79"/>
        <v>0</v>
      </c>
    </row>
    <row r="78" spans="3:50" ht="45" customHeight="1" x14ac:dyDescent="0.25">
      <c r="C78" s="237" t="s">
        <v>172</v>
      </c>
      <c r="D78" s="257" t="s">
        <v>173</v>
      </c>
      <c r="E78" s="215" t="s">
        <v>174</v>
      </c>
      <c r="F78" s="215" t="s">
        <v>119</v>
      </c>
      <c r="G78" s="215">
        <v>2021</v>
      </c>
      <c r="H78" s="215">
        <v>2020</v>
      </c>
      <c r="I78" s="239" t="s">
        <v>38</v>
      </c>
      <c r="J78" s="239" t="s">
        <v>38</v>
      </c>
      <c r="K78" s="239" t="s">
        <v>38</v>
      </c>
      <c r="L78" s="239" t="s">
        <v>38</v>
      </c>
      <c r="M78" s="239" t="s">
        <v>38</v>
      </c>
      <c r="N78" s="227">
        <v>0.73334563974000022</v>
      </c>
      <c r="O78" s="239" t="s">
        <v>38</v>
      </c>
      <c r="P78" s="227">
        <v>0.73334563974000022</v>
      </c>
      <c r="Q78" s="227">
        <v>0.73334563974000022</v>
      </c>
      <c r="R78" s="239" t="s">
        <v>38</v>
      </c>
      <c r="S78" s="221">
        <f t="shared" si="87"/>
        <v>0</v>
      </c>
      <c r="T78" s="215" t="s">
        <v>38</v>
      </c>
      <c r="U78" s="215" t="s">
        <v>38</v>
      </c>
      <c r="V78" s="239" t="s">
        <v>38</v>
      </c>
      <c r="W78" s="215" t="s">
        <v>38</v>
      </c>
      <c r="X78" s="222">
        <f t="shared" si="88"/>
        <v>0.73334563974000022</v>
      </c>
      <c r="Y78" s="215" t="s">
        <v>38</v>
      </c>
      <c r="Z78" s="215" t="s">
        <v>38</v>
      </c>
      <c r="AA78" s="244">
        <f>+X78</f>
        <v>0.73334563974000022</v>
      </c>
      <c r="AB78" s="244" t="s">
        <v>38</v>
      </c>
      <c r="AC78" s="222" t="s">
        <v>38</v>
      </c>
      <c r="AD78" s="215" t="s">
        <v>38</v>
      </c>
      <c r="AE78" s="215" t="s">
        <v>38</v>
      </c>
      <c r="AF78" s="244" t="s">
        <v>38</v>
      </c>
      <c r="AG78" s="244" t="s">
        <v>38</v>
      </c>
      <c r="AH78" s="222">
        <f t="shared" si="84"/>
        <v>0</v>
      </c>
      <c r="AI78" s="215" t="s">
        <v>38</v>
      </c>
      <c r="AJ78" s="215" t="s">
        <v>38</v>
      </c>
      <c r="AK78" s="256" t="s">
        <v>38</v>
      </c>
      <c r="AL78" s="215" t="s">
        <v>38</v>
      </c>
      <c r="AM78" s="222">
        <f t="shared" si="85"/>
        <v>0</v>
      </c>
      <c r="AN78" s="215" t="s">
        <v>38</v>
      </c>
      <c r="AO78" s="215" t="s">
        <v>38</v>
      </c>
      <c r="AP78" s="215" t="s">
        <v>38</v>
      </c>
      <c r="AQ78" s="215" t="s">
        <v>38</v>
      </c>
      <c r="AR78" s="222">
        <f t="shared" si="86"/>
        <v>0.73334563974000022</v>
      </c>
      <c r="AS78" s="216" t="s">
        <v>38</v>
      </c>
      <c r="AT78" s="216" t="s">
        <v>38</v>
      </c>
      <c r="AU78" s="222">
        <f t="shared" ref="AU78:AU141" si="89">+SUM(AA78,AF78,AK78,AP78,V78)</f>
        <v>0.73334563974000022</v>
      </c>
      <c r="AV78" s="216" t="s">
        <v>38</v>
      </c>
      <c r="AW78" s="215"/>
      <c r="AX78" s="223">
        <f t="shared" si="79"/>
        <v>0</v>
      </c>
    </row>
    <row r="79" spans="3:50" ht="45" customHeight="1" x14ac:dyDescent="0.25">
      <c r="C79" s="237" t="s">
        <v>175</v>
      </c>
      <c r="D79" s="257" t="s">
        <v>176</v>
      </c>
      <c r="E79" s="215" t="s">
        <v>177</v>
      </c>
      <c r="F79" s="215" t="s">
        <v>119</v>
      </c>
      <c r="G79" s="215">
        <v>2022</v>
      </c>
      <c r="H79" s="215">
        <v>2022</v>
      </c>
      <c r="I79" s="239" t="s">
        <v>38</v>
      </c>
      <c r="J79" s="239" t="s">
        <v>38</v>
      </c>
      <c r="K79" s="239" t="s">
        <v>38</v>
      </c>
      <c r="L79" s="239" t="s">
        <v>38</v>
      </c>
      <c r="M79" s="239" t="s">
        <v>38</v>
      </c>
      <c r="N79" s="227">
        <v>5.0254514730000004</v>
      </c>
      <c r="O79" s="239" t="s">
        <v>38</v>
      </c>
      <c r="P79" s="227">
        <v>5.0254514730000004</v>
      </c>
      <c r="Q79" s="227">
        <v>5.0254514730000004</v>
      </c>
      <c r="R79" s="239" t="s">
        <v>38</v>
      </c>
      <c r="S79" s="221">
        <f t="shared" si="87"/>
        <v>0</v>
      </c>
      <c r="T79" s="215" t="s">
        <v>38</v>
      </c>
      <c r="U79" s="215" t="s">
        <v>38</v>
      </c>
      <c r="V79" s="239" t="s">
        <v>38</v>
      </c>
      <c r="W79" s="215" t="s">
        <v>38</v>
      </c>
      <c r="X79" s="222" t="s">
        <v>38</v>
      </c>
      <c r="Y79" s="215" t="s">
        <v>38</v>
      </c>
      <c r="Z79" s="215" t="s">
        <v>38</v>
      </c>
      <c r="AA79" s="244" t="s">
        <v>38</v>
      </c>
      <c r="AB79" s="244" t="s">
        <v>38</v>
      </c>
      <c r="AC79" s="222" t="s">
        <v>38</v>
      </c>
      <c r="AD79" s="215" t="s">
        <v>38</v>
      </c>
      <c r="AE79" s="215" t="s">
        <v>38</v>
      </c>
      <c r="AF79" s="244" t="s">
        <v>38</v>
      </c>
      <c r="AG79" s="244" t="s">
        <v>38</v>
      </c>
      <c r="AH79" s="222">
        <f t="shared" si="84"/>
        <v>5.0254514730000004</v>
      </c>
      <c r="AI79" s="215" t="s">
        <v>38</v>
      </c>
      <c r="AJ79" s="215" t="s">
        <v>38</v>
      </c>
      <c r="AK79" s="256">
        <v>5.0254514730000004</v>
      </c>
      <c r="AL79" s="215" t="s">
        <v>38</v>
      </c>
      <c r="AM79" s="222">
        <f t="shared" si="85"/>
        <v>0</v>
      </c>
      <c r="AN79" s="215" t="s">
        <v>38</v>
      </c>
      <c r="AO79" s="215" t="s">
        <v>38</v>
      </c>
      <c r="AP79" s="215" t="s">
        <v>38</v>
      </c>
      <c r="AQ79" s="215" t="s">
        <v>38</v>
      </c>
      <c r="AR79" s="222">
        <f t="shared" si="86"/>
        <v>5.0254514730000004</v>
      </c>
      <c r="AS79" s="216" t="s">
        <v>38</v>
      </c>
      <c r="AT79" s="216" t="s">
        <v>38</v>
      </c>
      <c r="AU79" s="222">
        <f t="shared" si="89"/>
        <v>5.0254514730000004</v>
      </c>
      <c r="AV79" s="216" t="s">
        <v>38</v>
      </c>
      <c r="AW79" s="215"/>
      <c r="AX79" s="223">
        <f t="shared" ref="AX79:AX111" si="90">+AR79-N79</f>
        <v>0</v>
      </c>
    </row>
    <row r="80" spans="3:50" ht="45" customHeight="1" x14ac:dyDescent="0.25">
      <c r="C80" s="237" t="s">
        <v>178</v>
      </c>
      <c r="D80" s="257" t="s">
        <v>179</v>
      </c>
      <c r="E80" s="215" t="s">
        <v>180</v>
      </c>
      <c r="F80" s="215" t="s">
        <v>119</v>
      </c>
      <c r="G80" s="215">
        <v>2023</v>
      </c>
      <c r="H80" s="215">
        <v>2023</v>
      </c>
      <c r="I80" s="239" t="s">
        <v>38</v>
      </c>
      <c r="J80" s="239" t="s">
        <v>38</v>
      </c>
      <c r="K80" s="239" t="s">
        <v>38</v>
      </c>
      <c r="L80" s="239" t="s">
        <v>38</v>
      </c>
      <c r="M80" s="239" t="s">
        <v>38</v>
      </c>
      <c r="N80" s="227">
        <v>0.77800638920016629</v>
      </c>
      <c r="O80" s="239" t="s">
        <v>38</v>
      </c>
      <c r="P80" s="227">
        <v>0.77800638920016629</v>
      </c>
      <c r="Q80" s="227">
        <v>0.77800638920016629</v>
      </c>
      <c r="R80" s="239" t="s">
        <v>38</v>
      </c>
      <c r="S80" s="221">
        <f t="shared" si="87"/>
        <v>0</v>
      </c>
      <c r="T80" s="215" t="s">
        <v>38</v>
      </c>
      <c r="U80" s="215" t="s">
        <v>38</v>
      </c>
      <c r="V80" s="239" t="s">
        <v>38</v>
      </c>
      <c r="W80" s="215" t="s">
        <v>38</v>
      </c>
      <c r="X80" s="222" t="s">
        <v>38</v>
      </c>
      <c r="Y80" s="215" t="s">
        <v>38</v>
      </c>
      <c r="Z80" s="215" t="s">
        <v>38</v>
      </c>
      <c r="AA80" s="244" t="s">
        <v>38</v>
      </c>
      <c r="AB80" s="244" t="s">
        <v>38</v>
      </c>
      <c r="AC80" s="222" t="s">
        <v>38</v>
      </c>
      <c r="AD80" s="215" t="s">
        <v>38</v>
      </c>
      <c r="AE80" s="215" t="s">
        <v>38</v>
      </c>
      <c r="AF80" s="244" t="s">
        <v>38</v>
      </c>
      <c r="AG80" s="244" t="s">
        <v>38</v>
      </c>
      <c r="AH80" s="222">
        <f t="shared" si="84"/>
        <v>0</v>
      </c>
      <c r="AI80" s="215" t="s">
        <v>38</v>
      </c>
      <c r="AJ80" s="215" t="s">
        <v>38</v>
      </c>
      <c r="AK80" s="256" t="s">
        <v>38</v>
      </c>
      <c r="AL80" s="215" t="s">
        <v>38</v>
      </c>
      <c r="AM80" s="222">
        <f t="shared" si="85"/>
        <v>0.77800638920016629</v>
      </c>
      <c r="AN80" s="215" t="s">
        <v>38</v>
      </c>
      <c r="AO80" s="215" t="s">
        <v>38</v>
      </c>
      <c r="AP80" s="256">
        <v>0.77800638920016629</v>
      </c>
      <c r="AQ80" s="215" t="s">
        <v>38</v>
      </c>
      <c r="AR80" s="222">
        <f t="shared" si="86"/>
        <v>0.77800638920016629</v>
      </c>
      <c r="AS80" s="216" t="s">
        <v>38</v>
      </c>
      <c r="AT80" s="216" t="s">
        <v>38</v>
      </c>
      <c r="AU80" s="222">
        <f t="shared" si="89"/>
        <v>0.77800638920016629</v>
      </c>
      <c r="AV80" s="216" t="s">
        <v>38</v>
      </c>
      <c r="AW80" s="215"/>
      <c r="AX80" s="223">
        <f t="shared" si="90"/>
        <v>0</v>
      </c>
    </row>
    <row r="81" spans="3:50" ht="45" customHeight="1" x14ac:dyDescent="0.25">
      <c r="C81" s="237" t="s">
        <v>181</v>
      </c>
      <c r="D81" s="257" t="s">
        <v>182</v>
      </c>
      <c r="E81" s="215" t="s">
        <v>183</v>
      </c>
      <c r="F81" s="215" t="s">
        <v>119</v>
      </c>
      <c r="G81" s="215">
        <v>2023</v>
      </c>
      <c r="H81" s="215">
        <v>2023</v>
      </c>
      <c r="I81" s="239" t="s">
        <v>38</v>
      </c>
      <c r="J81" s="239" t="s">
        <v>38</v>
      </c>
      <c r="K81" s="239" t="s">
        <v>38</v>
      </c>
      <c r="L81" s="239" t="s">
        <v>38</v>
      </c>
      <c r="M81" s="239" t="s">
        <v>38</v>
      </c>
      <c r="N81" s="227">
        <v>1.6946786152170004</v>
      </c>
      <c r="O81" s="239" t="s">
        <v>38</v>
      </c>
      <c r="P81" s="227">
        <v>1.6946786152170004</v>
      </c>
      <c r="Q81" s="227">
        <v>1.6946786152170004</v>
      </c>
      <c r="R81" s="239" t="s">
        <v>38</v>
      </c>
      <c r="S81" s="221">
        <f t="shared" si="87"/>
        <v>0</v>
      </c>
      <c r="T81" s="215" t="s">
        <v>38</v>
      </c>
      <c r="U81" s="215" t="s">
        <v>38</v>
      </c>
      <c r="V81" s="239" t="s">
        <v>38</v>
      </c>
      <c r="W81" s="215" t="s">
        <v>38</v>
      </c>
      <c r="X81" s="222" t="s">
        <v>38</v>
      </c>
      <c r="Y81" s="215" t="s">
        <v>38</v>
      </c>
      <c r="Z81" s="215" t="s">
        <v>38</v>
      </c>
      <c r="AA81" s="244" t="s">
        <v>38</v>
      </c>
      <c r="AB81" s="244" t="s">
        <v>38</v>
      </c>
      <c r="AC81" s="222" t="s">
        <v>38</v>
      </c>
      <c r="AD81" s="215" t="s">
        <v>38</v>
      </c>
      <c r="AE81" s="215" t="s">
        <v>38</v>
      </c>
      <c r="AF81" s="244" t="s">
        <v>38</v>
      </c>
      <c r="AG81" s="244" t="s">
        <v>38</v>
      </c>
      <c r="AH81" s="222">
        <f t="shared" si="84"/>
        <v>0</v>
      </c>
      <c r="AI81" s="215" t="s">
        <v>38</v>
      </c>
      <c r="AJ81" s="215" t="s">
        <v>38</v>
      </c>
      <c r="AK81" s="256" t="s">
        <v>38</v>
      </c>
      <c r="AL81" s="215" t="s">
        <v>38</v>
      </c>
      <c r="AM81" s="222">
        <f t="shared" si="85"/>
        <v>1.6946786152170004</v>
      </c>
      <c r="AN81" s="215" t="s">
        <v>38</v>
      </c>
      <c r="AO81" s="215" t="s">
        <v>38</v>
      </c>
      <c r="AP81" s="256">
        <v>1.6946786152170004</v>
      </c>
      <c r="AQ81" s="215" t="s">
        <v>38</v>
      </c>
      <c r="AR81" s="222">
        <f t="shared" si="86"/>
        <v>1.6946786152170004</v>
      </c>
      <c r="AS81" s="216" t="s">
        <v>38</v>
      </c>
      <c r="AT81" s="216" t="s">
        <v>38</v>
      </c>
      <c r="AU81" s="222">
        <f t="shared" si="89"/>
        <v>1.6946786152170004</v>
      </c>
      <c r="AV81" s="216" t="s">
        <v>38</v>
      </c>
      <c r="AW81" s="215"/>
      <c r="AX81" s="223">
        <f t="shared" si="90"/>
        <v>0</v>
      </c>
    </row>
    <row r="82" spans="3:50" ht="45" customHeight="1" x14ac:dyDescent="0.25">
      <c r="C82" s="237" t="s">
        <v>184</v>
      </c>
      <c r="D82" s="257" t="s">
        <v>185</v>
      </c>
      <c r="E82" s="215" t="s">
        <v>186</v>
      </c>
      <c r="F82" s="215" t="s">
        <v>119</v>
      </c>
      <c r="G82" s="215">
        <v>2023</v>
      </c>
      <c r="H82" s="215">
        <v>2023</v>
      </c>
      <c r="I82" s="239" t="s">
        <v>38</v>
      </c>
      <c r="J82" s="239" t="s">
        <v>38</v>
      </c>
      <c r="K82" s="239" t="s">
        <v>38</v>
      </c>
      <c r="L82" s="239" t="s">
        <v>38</v>
      </c>
      <c r="M82" s="239" t="s">
        <v>38</v>
      </c>
      <c r="N82" s="227">
        <v>1.006880181426</v>
      </c>
      <c r="O82" s="239" t="s">
        <v>38</v>
      </c>
      <c r="P82" s="227">
        <v>1.006880181426</v>
      </c>
      <c r="Q82" s="227">
        <v>1.006880181426</v>
      </c>
      <c r="R82" s="239" t="s">
        <v>38</v>
      </c>
      <c r="S82" s="221">
        <f t="shared" si="87"/>
        <v>0</v>
      </c>
      <c r="T82" s="215" t="s">
        <v>38</v>
      </c>
      <c r="U82" s="215" t="s">
        <v>38</v>
      </c>
      <c r="V82" s="239" t="s">
        <v>38</v>
      </c>
      <c r="W82" s="215" t="s">
        <v>38</v>
      </c>
      <c r="X82" s="222" t="s">
        <v>38</v>
      </c>
      <c r="Y82" s="215" t="s">
        <v>38</v>
      </c>
      <c r="Z82" s="215" t="s">
        <v>38</v>
      </c>
      <c r="AA82" s="244" t="s">
        <v>38</v>
      </c>
      <c r="AB82" s="244" t="s">
        <v>38</v>
      </c>
      <c r="AC82" s="222" t="s">
        <v>38</v>
      </c>
      <c r="AD82" s="215" t="s">
        <v>38</v>
      </c>
      <c r="AE82" s="215" t="s">
        <v>38</v>
      </c>
      <c r="AF82" s="244" t="s">
        <v>38</v>
      </c>
      <c r="AG82" s="244" t="s">
        <v>38</v>
      </c>
      <c r="AH82" s="222">
        <f t="shared" si="84"/>
        <v>0</v>
      </c>
      <c r="AI82" s="215" t="s">
        <v>38</v>
      </c>
      <c r="AJ82" s="215" t="s">
        <v>38</v>
      </c>
      <c r="AK82" s="256" t="s">
        <v>38</v>
      </c>
      <c r="AL82" s="215" t="s">
        <v>38</v>
      </c>
      <c r="AM82" s="222">
        <f t="shared" si="85"/>
        <v>1.006880181426</v>
      </c>
      <c r="AN82" s="215" t="s">
        <v>38</v>
      </c>
      <c r="AO82" s="215" t="s">
        <v>38</v>
      </c>
      <c r="AP82" s="256">
        <v>1.006880181426</v>
      </c>
      <c r="AQ82" s="215" t="s">
        <v>38</v>
      </c>
      <c r="AR82" s="222">
        <f t="shared" si="86"/>
        <v>1.006880181426</v>
      </c>
      <c r="AS82" s="216" t="s">
        <v>38</v>
      </c>
      <c r="AT82" s="216" t="s">
        <v>38</v>
      </c>
      <c r="AU82" s="222">
        <f t="shared" si="89"/>
        <v>1.006880181426</v>
      </c>
      <c r="AV82" s="216" t="s">
        <v>38</v>
      </c>
      <c r="AW82" s="215"/>
      <c r="AX82" s="223">
        <f t="shared" si="90"/>
        <v>0</v>
      </c>
    </row>
    <row r="83" spans="3:50" ht="45" customHeight="1" x14ac:dyDescent="0.25">
      <c r="C83" s="237" t="s">
        <v>187</v>
      </c>
      <c r="D83" s="257" t="s">
        <v>188</v>
      </c>
      <c r="E83" s="215" t="s">
        <v>189</v>
      </c>
      <c r="F83" s="215" t="s">
        <v>119</v>
      </c>
      <c r="G83" s="215">
        <v>2023</v>
      </c>
      <c r="H83" s="215">
        <v>2023</v>
      </c>
      <c r="I83" s="239" t="s">
        <v>38</v>
      </c>
      <c r="J83" s="239" t="s">
        <v>38</v>
      </c>
      <c r="K83" s="239" t="s">
        <v>38</v>
      </c>
      <c r="L83" s="239" t="s">
        <v>38</v>
      </c>
      <c r="M83" s="239" t="s">
        <v>38</v>
      </c>
      <c r="N83" s="227">
        <v>3.8006181496080016</v>
      </c>
      <c r="O83" s="239" t="s">
        <v>38</v>
      </c>
      <c r="P83" s="227">
        <v>3.8006181496080016</v>
      </c>
      <c r="Q83" s="227">
        <v>3.8006181496080016</v>
      </c>
      <c r="R83" s="239" t="s">
        <v>38</v>
      </c>
      <c r="S83" s="221">
        <f t="shared" si="87"/>
        <v>0</v>
      </c>
      <c r="T83" s="215" t="s">
        <v>38</v>
      </c>
      <c r="U83" s="215" t="s">
        <v>38</v>
      </c>
      <c r="V83" s="239" t="s">
        <v>38</v>
      </c>
      <c r="W83" s="215" t="s">
        <v>38</v>
      </c>
      <c r="X83" s="222" t="s">
        <v>38</v>
      </c>
      <c r="Y83" s="215" t="s">
        <v>38</v>
      </c>
      <c r="Z83" s="215" t="s">
        <v>38</v>
      </c>
      <c r="AA83" s="244" t="s">
        <v>38</v>
      </c>
      <c r="AB83" s="244" t="s">
        <v>38</v>
      </c>
      <c r="AC83" s="222" t="s">
        <v>38</v>
      </c>
      <c r="AD83" s="215" t="s">
        <v>38</v>
      </c>
      <c r="AE83" s="215" t="s">
        <v>38</v>
      </c>
      <c r="AF83" s="244" t="s">
        <v>38</v>
      </c>
      <c r="AG83" s="244" t="s">
        <v>38</v>
      </c>
      <c r="AH83" s="222">
        <f t="shared" si="84"/>
        <v>0</v>
      </c>
      <c r="AI83" s="215" t="s">
        <v>38</v>
      </c>
      <c r="AJ83" s="215" t="s">
        <v>38</v>
      </c>
      <c r="AK83" s="256" t="s">
        <v>38</v>
      </c>
      <c r="AL83" s="215" t="s">
        <v>38</v>
      </c>
      <c r="AM83" s="222">
        <f t="shared" si="85"/>
        <v>3.8006181496080016</v>
      </c>
      <c r="AN83" s="215" t="s">
        <v>38</v>
      </c>
      <c r="AO83" s="215" t="s">
        <v>38</v>
      </c>
      <c r="AP83" s="258">
        <v>3.8006181496080016</v>
      </c>
      <c r="AQ83" s="215" t="s">
        <v>38</v>
      </c>
      <c r="AR83" s="222">
        <f t="shared" si="86"/>
        <v>3.8006181496080016</v>
      </c>
      <c r="AS83" s="216" t="s">
        <v>38</v>
      </c>
      <c r="AT83" s="216" t="s">
        <v>38</v>
      </c>
      <c r="AU83" s="222">
        <f t="shared" si="89"/>
        <v>3.8006181496080016</v>
      </c>
      <c r="AV83" s="216" t="s">
        <v>38</v>
      </c>
      <c r="AW83" s="215"/>
      <c r="AX83" s="223">
        <f t="shared" si="90"/>
        <v>0</v>
      </c>
    </row>
    <row r="84" spans="3:50" ht="45" customHeight="1" x14ac:dyDescent="0.25">
      <c r="C84" s="237" t="s">
        <v>190</v>
      </c>
      <c r="D84" s="257" t="s">
        <v>191</v>
      </c>
      <c r="E84" s="215" t="s">
        <v>192</v>
      </c>
      <c r="F84" s="215" t="s">
        <v>119</v>
      </c>
      <c r="G84" s="215">
        <v>2023</v>
      </c>
      <c r="H84" s="215">
        <v>2023</v>
      </c>
      <c r="I84" s="239" t="s">
        <v>38</v>
      </c>
      <c r="J84" s="239" t="s">
        <v>38</v>
      </c>
      <c r="K84" s="239" t="s">
        <v>38</v>
      </c>
      <c r="L84" s="239" t="s">
        <v>38</v>
      </c>
      <c r="M84" s="239" t="s">
        <v>38</v>
      </c>
      <c r="N84" s="227">
        <v>3.8006181496080016</v>
      </c>
      <c r="O84" s="239" t="s">
        <v>38</v>
      </c>
      <c r="P84" s="227">
        <v>3.8006181496080016</v>
      </c>
      <c r="Q84" s="227">
        <v>3.8006181496080016</v>
      </c>
      <c r="R84" s="239" t="s">
        <v>38</v>
      </c>
      <c r="S84" s="221">
        <f t="shared" si="87"/>
        <v>0</v>
      </c>
      <c r="T84" s="215" t="s">
        <v>38</v>
      </c>
      <c r="U84" s="215" t="s">
        <v>38</v>
      </c>
      <c r="V84" s="239" t="s">
        <v>38</v>
      </c>
      <c r="W84" s="215" t="s">
        <v>38</v>
      </c>
      <c r="X84" s="222" t="s">
        <v>38</v>
      </c>
      <c r="Y84" s="215" t="s">
        <v>38</v>
      </c>
      <c r="Z84" s="215" t="s">
        <v>38</v>
      </c>
      <c r="AA84" s="244" t="s">
        <v>38</v>
      </c>
      <c r="AB84" s="244" t="s">
        <v>38</v>
      </c>
      <c r="AC84" s="222" t="s">
        <v>38</v>
      </c>
      <c r="AD84" s="215" t="s">
        <v>38</v>
      </c>
      <c r="AE84" s="215" t="s">
        <v>38</v>
      </c>
      <c r="AF84" s="244" t="s">
        <v>38</v>
      </c>
      <c r="AG84" s="244" t="s">
        <v>38</v>
      </c>
      <c r="AH84" s="222">
        <f t="shared" si="84"/>
        <v>0</v>
      </c>
      <c r="AI84" s="215" t="s">
        <v>38</v>
      </c>
      <c r="AJ84" s="215" t="s">
        <v>38</v>
      </c>
      <c r="AK84" s="256" t="s">
        <v>38</v>
      </c>
      <c r="AL84" s="215" t="s">
        <v>38</v>
      </c>
      <c r="AM84" s="222">
        <f t="shared" si="85"/>
        <v>3.8006181496080016</v>
      </c>
      <c r="AN84" s="215" t="s">
        <v>38</v>
      </c>
      <c r="AO84" s="215" t="s">
        <v>38</v>
      </c>
      <c r="AP84" s="258">
        <v>3.8006181496080016</v>
      </c>
      <c r="AQ84" s="215" t="s">
        <v>38</v>
      </c>
      <c r="AR84" s="222">
        <f t="shared" si="86"/>
        <v>3.8006181496080016</v>
      </c>
      <c r="AS84" s="216" t="s">
        <v>38</v>
      </c>
      <c r="AT84" s="216" t="s">
        <v>38</v>
      </c>
      <c r="AU84" s="222">
        <f t="shared" si="89"/>
        <v>3.8006181496080016</v>
      </c>
      <c r="AV84" s="216" t="s">
        <v>38</v>
      </c>
      <c r="AW84" s="215"/>
      <c r="AX84" s="223">
        <f t="shared" si="90"/>
        <v>0</v>
      </c>
    </row>
    <row r="85" spans="3:50" ht="45" customHeight="1" x14ac:dyDescent="0.25">
      <c r="C85" s="237" t="s">
        <v>193</v>
      </c>
      <c r="D85" s="257" t="s">
        <v>194</v>
      </c>
      <c r="E85" s="215" t="s">
        <v>195</v>
      </c>
      <c r="F85" s="215" t="s">
        <v>119</v>
      </c>
      <c r="G85" s="215">
        <v>2023</v>
      </c>
      <c r="H85" s="215">
        <v>2023</v>
      </c>
      <c r="I85" s="239" t="s">
        <v>38</v>
      </c>
      <c r="J85" s="239" t="s">
        <v>38</v>
      </c>
      <c r="K85" s="239" t="s">
        <v>38</v>
      </c>
      <c r="L85" s="239" t="s">
        <v>38</v>
      </c>
      <c r="M85" s="239" t="s">
        <v>38</v>
      </c>
      <c r="N85" s="227">
        <v>3.8006181496080016</v>
      </c>
      <c r="O85" s="239" t="s">
        <v>38</v>
      </c>
      <c r="P85" s="227">
        <v>3.8006181496080016</v>
      </c>
      <c r="Q85" s="227">
        <v>3.8006181496080016</v>
      </c>
      <c r="R85" s="239" t="s">
        <v>38</v>
      </c>
      <c r="S85" s="221">
        <f t="shared" si="87"/>
        <v>0</v>
      </c>
      <c r="T85" s="215" t="s">
        <v>38</v>
      </c>
      <c r="U85" s="215" t="s">
        <v>38</v>
      </c>
      <c r="V85" s="239" t="s">
        <v>38</v>
      </c>
      <c r="W85" s="215" t="s">
        <v>38</v>
      </c>
      <c r="X85" s="222" t="s">
        <v>38</v>
      </c>
      <c r="Y85" s="215" t="s">
        <v>38</v>
      </c>
      <c r="Z85" s="215" t="s">
        <v>38</v>
      </c>
      <c r="AA85" s="244" t="s">
        <v>38</v>
      </c>
      <c r="AB85" s="244" t="s">
        <v>38</v>
      </c>
      <c r="AC85" s="222" t="s">
        <v>38</v>
      </c>
      <c r="AD85" s="215" t="s">
        <v>38</v>
      </c>
      <c r="AE85" s="215" t="s">
        <v>38</v>
      </c>
      <c r="AF85" s="244" t="s">
        <v>38</v>
      </c>
      <c r="AG85" s="244" t="s">
        <v>38</v>
      </c>
      <c r="AH85" s="222">
        <f t="shared" si="84"/>
        <v>0</v>
      </c>
      <c r="AI85" s="215" t="s">
        <v>38</v>
      </c>
      <c r="AJ85" s="215" t="s">
        <v>38</v>
      </c>
      <c r="AK85" s="256" t="s">
        <v>38</v>
      </c>
      <c r="AL85" s="215" t="s">
        <v>38</v>
      </c>
      <c r="AM85" s="222">
        <f t="shared" si="85"/>
        <v>3.8006181496080016</v>
      </c>
      <c r="AN85" s="215" t="s">
        <v>38</v>
      </c>
      <c r="AO85" s="215" t="s">
        <v>38</v>
      </c>
      <c r="AP85" s="258">
        <v>3.8006181496080016</v>
      </c>
      <c r="AQ85" s="215" t="s">
        <v>38</v>
      </c>
      <c r="AR85" s="222">
        <f t="shared" si="86"/>
        <v>3.8006181496080016</v>
      </c>
      <c r="AS85" s="216" t="s">
        <v>38</v>
      </c>
      <c r="AT85" s="216" t="s">
        <v>38</v>
      </c>
      <c r="AU85" s="222">
        <f t="shared" si="89"/>
        <v>3.8006181496080016</v>
      </c>
      <c r="AV85" s="216" t="s">
        <v>38</v>
      </c>
      <c r="AW85" s="215"/>
      <c r="AX85" s="223">
        <f t="shared" si="90"/>
        <v>0</v>
      </c>
    </row>
    <row r="86" spans="3:50" ht="45" customHeight="1" x14ac:dyDescent="0.25">
      <c r="C86" s="237" t="s">
        <v>196</v>
      </c>
      <c r="D86" s="257" t="s">
        <v>197</v>
      </c>
      <c r="E86" s="215" t="s">
        <v>198</v>
      </c>
      <c r="F86" s="215" t="s">
        <v>119</v>
      </c>
      <c r="G86" s="215">
        <v>2023</v>
      </c>
      <c r="H86" s="215">
        <v>2023</v>
      </c>
      <c r="I86" s="239" t="s">
        <v>38</v>
      </c>
      <c r="J86" s="239" t="s">
        <v>38</v>
      </c>
      <c r="K86" s="239" t="s">
        <v>38</v>
      </c>
      <c r="L86" s="239" t="s">
        <v>38</v>
      </c>
      <c r="M86" s="239" t="s">
        <v>38</v>
      </c>
      <c r="N86" s="227">
        <v>3.8006181496080016</v>
      </c>
      <c r="O86" s="239" t="s">
        <v>38</v>
      </c>
      <c r="P86" s="227">
        <v>3.8006181496080016</v>
      </c>
      <c r="Q86" s="227">
        <v>3.8006181496080016</v>
      </c>
      <c r="R86" s="239" t="s">
        <v>38</v>
      </c>
      <c r="S86" s="221">
        <f t="shared" si="87"/>
        <v>0</v>
      </c>
      <c r="T86" s="215" t="s">
        <v>38</v>
      </c>
      <c r="U86" s="215" t="s">
        <v>38</v>
      </c>
      <c r="V86" s="239" t="s">
        <v>38</v>
      </c>
      <c r="W86" s="215" t="s">
        <v>38</v>
      </c>
      <c r="X86" s="222" t="s">
        <v>38</v>
      </c>
      <c r="Y86" s="215" t="s">
        <v>38</v>
      </c>
      <c r="Z86" s="215" t="s">
        <v>38</v>
      </c>
      <c r="AA86" s="244" t="s">
        <v>38</v>
      </c>
      <c r="AB86" s="244" t="s">
        <v>38</v>
      </c>
      <c r="AC86" s="222" t="s">
        <v>38</v>
      </c>
      <c r="AD86" s="215" t="s">
        <v>38</v>
      </c>
      <c r="AE86" s="215" t="s">
        <v>38</v>
      </c>
      <c r="AF86" s="244" t="s">
        <v>38</v>
      </c>
      <c r="AG86" s="244" t="s">
        <v>38</v>
      </c>
      <c r="AH86" s="222">
        <f t="shared" si="84"/>
        <v>0</v>
      </c>
      <c r="AI86" s="215" t="s">
        <v>38</v>
      </c>
      <c r="AJ86" s="215" t="s">
        <v>38</v>
      </c>
      <c r="AK86" s="256" t="s">
        <v>38</v>
      </c>
      <c r="AL86" s="215" t="s">
        <v>38</v>
      </c>
      <c r="AM86" s="222">
        <f t="shared" si="85"/>
        <v>3.8006181496080016</v>
      </c>
      <c r="AN86" s="215" t="s">
        <v>38</v>
      </c>
      <c r="AO86" s="215" t="s">
        <v>38</v>
      </c>
      <c r="AP86" s="258">
        <v>3.8006181496080016</v>
      </c>
      <c r="AQ86" s="215" t="s">
        <v>38</v>
      </c>
      <c r="AR86" s="222">
        <f t="shared" si="86"/>
        <v>3.8006181496080016</v>
      </c>
      <c r="AS86" s="216" t="s">
        <v>38</v>
      </c>
      <c r="AT86" s="216" t="s">
        <v>38</v>
      </c>
      <c r="AU86" s="222">
        <f t="shared" si="89"/>
        <v>3.8006181496080016</v>
      </c>
      <c r="AV86" s="216" t="s">
        <v>38</v>
      </c>
      <c r="AW86" s="215"/>
      <c r="AX86" s="223">
        <f t="shared" si="90"/>
        <v>0</v>
      </c>
    </row>
    <row r="87" spans="3:50" ht="45" customHeight="1" x14ac:dyDescent="0.25">
      <c r="C87" s="237" t="s">
        <v>199</v>
      </c>
      <c r="D87" s="257" t="s">
        <v>200</v>
      </c>
      <c r="E87" s="215" t="s">
        <v>201</v>
      </c>
      <c r="F87" s="215" t="s">
        <v>119</v>
      </c>
      <c r="G87" s="215">
        <v>2021</v>
      </c>
      <c r="H87" s="215">
        <v>2021</v>
      </c>
      <c r="I87" s="239" t="s">
        <v>38</v>
      </c>
      <c r="J87" s="239" t="s">
        <v>38</v>
      </c>
      <c r="K87" s="239" t="s">
        <v>38</v>
      </c>
      <c r="L87" s="239" t="s">
        <v>38</v>
      </c>
      <c r="M87" s="239" t="s">
        <v>38</v>
      </c>
      <c r="N87" s="227">
        <v>5.8415275800000011</v>
      </c>
      <c r="O87" s="239" t="s">
        <v>38</v>
      </c>
      <c r="P87" s="227">
        <v>5.8415275800000011</v>
      </c>
      <c r="Q87" s="227">
        <v>5.8415275800000011</v>
      </c>
      <c r="R87" s="239" t="s">
        <v>38</v>
      </c>
      <c r="S87" s="221">
        <f t="shared" si="87"/>
        <v>0</v>
      </c>
      <c r="T87" s="215" t="s">
        <v>38</v>
      </c>
      <c r="U87" s="215" t="s">
        <v>38</v>
      </c>
      <c r="V87" s="239" t="s">
        <v>38</v>
      </c>
      <c r="W87" s="215" t="s">
        <v>38</v>
      </c>
      <c r="X87" s="222" t="s">
        <v>38</v>
      </c>
      <c r="Y87" s="215" t="s">
        <v>38</v>
      </c>
      <c r="Z87" s="215" t="s">
        <v>38</v>
      </c>
      <c r="AA87" s="244" t="s">
        <v>38</v>
      </c>
      <c r="AB87" s="244" t="s">
        <v>38</v>
      </c>
      <c r="AC87" s="222">
        <v>5.8415275800000011</v>
      </c>
      <c r="AD87" s="215" t="s">
        <v>38</v>
      </c>
      <c r="AE87" s="215" t="s">
        <v>38</v>
      </c>
      <c r="AF87" s="244">
        <v>5.8415275800000011</v>
      </c>
      <c r="AG87" s="244" t="s">
        <v>38</v>
      </c>
      <c r="AH87" s="222">
        <f t="shared" si="84"/>
        <v>0</v>
      </c>
      <c r="AI87" s="215" t="s">
        <v>38</v>
      </c>
      <c r="AJ87" s="215" t="s">
        <v>38</v>
      </c>
      <c r="AK87" s="256" t="s">
        <v>38</v>
      </c>
      <c r="AL87" s="215" t="s">
        <v>38</v>
      </c>
      <c r="AM87" s="222">
        <f t="shared" si="85"/>
        <v>0</v>
      </c>
      <c r="AN87" s="215" t="s">
        <v>38</v>
      </c>
      <c r="AO87" s="215" t="s">
        <v>38</v>
      </c>
      <c r="AP87" s="215" t="s">
        <v>38</v>
      </c>
      <c r="AQ87" s="215" t="s">
        <v>38</v>
      </c>
      <c r="AR87" s="222">
        <f t="shared" si="86"/>
        <v>5.8415275800000011</v>
      </c>
      <c r="AS87" s="216" t="s">
        <v>38</v>
      </c>
      <c r="AT87" s="216" t="s">
        <v>38</v>
      </c>
      <c r="AU87" s="222">
        <f t="shared" si="89"/>
        <v>5.8415275800000011</v>
      </c>
      <c r="AV87" s="216" t="s">
        <v>38</v>
      </c>
      <c r="AW87" s="215"/>
      <c r="AX87" s="223">
        <f t="shared" si="90"/>
        <v>0</v>
      </c>
    </row>
    <row r="88" spans="3:50" ht="45" customHeight="1" x14ac:dyDescent="0.25">
      <c r="C88" s="237" t="s">
        <v>202</v>
      </c>
      <c r="D88" s="257" t="s">
        <v>203</v>
      </c>
      <c r="E88" s="215" t="s">
        <v>204</v>
      </c>
      <c r="F88" s="215" t="s">
        <v>119</v>
      </c>
      <c r="G88" s="215">
        <v>2022</v>
      </c>
      <c r="H88" s="215">
        <v>2022</v>
      </c>
      <c r="I88" s="239" t="s">
        <v>38</v>
      </c>
      <c r="J88" s="239" t="s">
        <v>38</v>
      </c>
      <c r="K88" s="239" t="s">
        <v>38</v>
      </c>
      <c r="L88" s="239" t="s">
        <v>38</v>
      </c>
      <c r="M88" s="239" t="s">
        <v>38</v>
      </c>
      <c r="N88" s="227">
        <v>9.169727893200001</v>
      </c>
      <c r="O88" s="239" t="s">
        <v>38</v>
      </c>
      <c r="P88" s="227">
        <v>9.169727893200001</v>
      </c>
      <c r="Q88" s="227">
        <v>9.169727893200001</v>
      </c>
      <c r="R88" s="239" t="s">
        <v>38</v>
      </c>
      <c r="S88" s="221">
        <f t="shared" si="87"/>
        <v>0</v>
      </c>
      <c r="T88" s="215" t="s">
        <v>38</v>
      </c>
      <c r="U88" s="215" t="s">
        <v>38</v>
      </c>
      <c r="V88" s="239" t="s">
        <v>38</v>
      </c>
      <c r="W88" s="215" t="s">
        <v>38</v>
      </c>
      <c r="X88" s="222" t="s">
        <v>38</v>
      </c>
      <c r="Y88" s="215" t="s">
        <v>38</v>
      </c>
      <c r="Z88" s="215" t="s">
        <v>38</v>
      </c>
      <c r="AA88" s="244" t="s">
        <v>38</v>
      </c>
      <c r="AB88" s="244" t="s">
        <v>38</v>
      </c>
      <c r="AC88" s="222" t="s">
        <v>38</v>
      </c>
      <c r="AD88" s="215" t="s">
        <v>38</v>
      </c>
      <c r="AE88" s="215" t="s">
        <v>38</v>
      </c>
      <c r="AF88" s="244" t="s">
        <v>38</v>
      </c>
      <c r="AG88" s="244" t="s">
        <v>38</v>
      </c>
      <c r="AH88" s="222">
        <f t="shared" si="84"/>
        <v>9.169727893200001</v>
      </c>
      <c r="AI88" s="215" t="s">
        <v>38</v>
      </c>
      <c r="AJ88" s="215" t="s">
        <v>38</v>
      </c>
      <c r="AK88" s="258">
        <v>9.169727893200001</v>
      </c>
      <c r="AL88" s="215" t="s">
        <v>38</v>
      </c>
      <c r="AM88" s="222">
        <f t="shared" si="85"/>
        <v>0</v>
      </c>
      <c r="AN88" s="215" t="s">
        <v>38</v>
      </c>
      <c r="AO88" s="215" t="s">
        <v>38</v>
      </c>
      <c r="AP88" s="215" t="s">
        <v>38</v>
      </c>
      <c r="AQ88" s="215" t="s">
        <v>38</v>
      </c>
      <c r="AR88" s="222">
        <f t="shared" si="86"/>
        <v>9.169727893200001</v>
      </c>
      <c r="AS88" s="216" t="s">
        <v>38</v>
      </c>
      <c r="AT88" s="216" t="s">
        <v>38</v>
      </c>
      <c r="AU88" s="222">
        <f t="shared" si="89"/>
        <v>9.169727893200001</v>
      </c>
      <c r="AV88" s="216" t="s">
        <v>38</v>
      </c>
      <c r="AW88" s="215"/>
      <c r="AX88" s="223">
        <f t="shared" si="90"/>
        <v>0</v>
      </c>
    </row>
    <row r="89" spans="3:50" ht="45" customHeight="1" x14ac:dyDescent="0.25">
      <c r="C89" s="237" t="s">
        <v>205</v>
      </c>
      <c r="D89" s="257" t="s">
        <v>206</v>
      </c>
      <c r="E89" s="215" t="s">
        <v>207</v>
      </c>
      <c r="F89" s="215" t="s">
        <v>119</v>
      </c>
      <c r="G89" s="215">
        <v>2022</v>
      </c>
      <c r="H89" s="215">
        <v>2022</v>
      </c>
      <c r="I89" s="239" t="s">
        <v>38</v>
      </c>
      <c r="J89" s="239" t="s">
        <v>38</v>
      </c>
      <c r="K89" s="239" t="s">
        <v>38</v>
      </c>
      <c r="L89" s="239" t="s">
        <v>38</v>
      </c>
      <c r="M89" s="239" t="s">
        <v>38</v>
      </c>
      <c r="N89" s="227">
        <v>9.169727893200001</v>
      </c>
      <c r="O89" s="239" t="s">
        <v>38</v>
      </c>
      <c r="P89" s="227">
        <v>9.169727893200001</v>
      </c>
      <c r="Q89" s="227">
        <v>9.169727893200001</v>
      </c>
      <c r="R89" s="239" t="s">
        <v>38</v>
      </c>
      <c r="S89" s="221">
        <f>+SUM(T89:W89)</f>
        <v>0</v>
      </c>
      <c r="T89" s="215" t="s">
        <v>38</v>
      </c>
      <c r="U89" s="215" t="s">
        <v>38</v>
      </c>
      <c r="V89" s="239" t="s">
        <v>38</v>
      </c>
      <c r="W89" s="215" t="s">
        <v>38</v>
      </c>
      <c r="X89" s="222" t="s">
        <v>38</v>
      </c>
      <c r="Y89" s="215" t="s">
        <v>38</v>
      </c>
      <c r="Z89" s="215" t="s">
        <v>38</v>
      </c>
      <c r="AA89" s="244" t="s">
        <v>38</v>
      </c>
      <c r="AB89" s="244" t="s">
        <v>38</v>
      </c>
      <c r="AC89" s="222" t="s">
        <v>38</v>
      </c>
      <c r="AD89" s="215" t="s">
        <v>38</v>
      </c>
      <c r="AE89" s="215" t="s">
        <v>38</v>
      </c>
      <c r="AF89" s="244" t="s">
        <v>38</v>
      </c>
      <c r="AG89" s="244" t="s">
        <v>38</v>
      </c>
      <c r="AH89" s="222">
        <f t="shared" si="84"/>
        <v>9.169727893200001</v>
      </c>
      <c r="AI89" s="215" t="s">
        <v>38</v>
      </c>
      <c r="AJ89" s="215" t="s">
        <v>38</v>
      </c>
      <c r="AK89" s="258">
        <v>9.169727893200001</v>
      </c>
      <c r="AL89" s="215" t="s">
        <v>38</v>
      </c>
      <c r="AM89" s="222">
        <f t="shared" si="85"/>
        <v>0</v>
      </c>
      <c r="AN89" s="215" t="s">
        <v>38</v>
      </c>
      <c r="AO89" s="215" t="s">
        <v>38</v>
      </c>
      <c r="AP89" s="215" t="s">
        <v>38</v>
      </c>
      <c r="AQ89" s="215" t="s">
        <v>38</v>
      </c>
      <c r="AR89" s="222">
        <f t="shared" si="86"/>
        <v>9.169727893200001</v>
      </c>
      <c r="AS89" s="216" t="s">
        <v>38</v>
      </c>
      <c r="AT89" s="216" t="s">
        <v>38</v>
      </c>
      <c r="AU89" s="222">
        <f t="shared" si="89"/>
        <v>9.169727893200001</v>
      </c>
      <c r="AV89" s="216" t="s">
        <v>38</v>
      </c>
      <c r="AW89" s="215"/>
      <c r="AX89" s="223">
        <f t="shared" si="90"/>
        <v>0</v>
      </c>
    </row>
    <row r="90" spans="3:50" ht="45" customHeight="1" x14ac:dyDescent="0.25">
      <c r="C90" s="237" t="s">
        <v>208</v>
      </c>
      <c r="D90" s="257" t="s">
        <v>209</v>
      </c>
      <c r="E90" s="215" t="s">
        <v>210</v>
      </c>
      <c r="F90" s="215" t="s">
        <v>119</v>
      </c>
      <c r="G90" s="215">
        <v>2022</v>
      </c>
      <c r="H90" s="215">
        <v>2022</v>
      </c>
      <c r="I90" s="239" t="s">
        <v>38</v>
      </c>
      <c r="J90" s="239" t="s">
        <v>38</v>
      </c>
      <c r="K90" s="239" t="s">
        <v>38</v>
      </c>
      <c r="L90" s="239" t="s">
        <v>38</v>
      </c>
      <c r="M90" s="239" t="s">
        <v>38</v>
      </c>
      <c r="N90" s="227">
        <v>9.169727893200001</v>
      </c>
      <c r="O90" s="239" t="s">
        <v>38</v>
      </c>
      <c r="P90" s="227">
        <v>9.169727893200001</v>
      </c>
      <c r="Q90" s="227">
        <v>9.169727893200001</v>
      </c>
      <c r="R90" s="239" t="s">
        <v>38</v>
      </c>
      <c r="S90" s="221">
        <f>+SUM(T90:W90)</f>
        <v>0</v>
      </c>
      <c r="T90" s="215" t="s">
        <v>38</v>
      </c>
      <c r="U90" s="215" t="s">
        <v>38</v>
      </c>
      <c r="V90" s="239" t="s">
        <v>38</v>
      </c>
      <c r="W90" s="215" t="s">
        <v>38</v>
      </c>
      <c r="X90" s="222" t="s">
        <v>38</v>
      </c>
      <c r="Y90" s="215" t="s">
        <v>38</v>
      </c>
      <c r="Z90" s="215" t="s">
        <v>38</v>
      </c>
      <c r="AA90" s="244" t="s">
        <v>38</v>
      </c>
      <c r="AB90" s="244" t="s">
        <v>38</v>
      </c>
      <c r="AC90" s="222" t="s">
        <v>38</v>
      </c>
      <c r="AD90" s="215" t="s">
        <v>38</v>
      </c>
      <c r="AE90" s="215" t="s">
        <v>38</v>
      </c>
      <c r="AF90" s="244" t="s">
        <v>38</v>
      </c>
      <c r="AG90" s="244" t="s">
        <v>38</v>
      </c>
      <c r="AH90" s="222">
        <f t="shared" si="84"/>
        <v>9.169727893200001</v>
      </c>
      <c r="AI90" s="215" t="s">
        <v>38</v>
      </c>
      <c r="AJ90" s="215" t="s">
        <v>38</v>
      </c>
      <c r="AK90" s="256">
        <v>9.169727893200001</v>
      </c>
      <c r="AL90" s="215" t="s">
        <v>38</v>
      </c>
      <c r="AM90" s="222">
        <f t="shared" si="85"/>
        <v>0</v>
      </c>
      <c r="AN90" s="215" t="s">
        <v>38</v>
      </c>
      <c r="AO90" s="215" t="s">
        <v>38</v>
      </c>
      <c r="AP90" s="215" t="s">
        <v>38</v>
      </c>
      <c r="AQ90" s="215" t="s">
        <v>38</v>
      </c>
      <c r="AR90" s="222">
        <f t="shared" si="86"/>
        <v>9.169727893200001</v>
      </c>
      <c r="AS90" s="216" t="s">
        <v>38</v>
      </c>
      <c r="AT90" s="216" t="s">
        <v>38</v>
      </c>
      <c r="AU90" s="222">
        <f t="shared" si="89"/>
        <v>9.169727893200001</v>
      </c>
      <c r="AV90" s="216" t="s">
        <v>38</v>
      </c>
      <c r="AW90" s="215"/>
      <c r="AX90" s="223">
        <f t="shared" si="90"/>
        <v>0</v>
      </c>
    </row>
    <row r="91" spans="3:50" ht="45" customHeight="1" x14ac:dyDescent="0.25">
      <c r="C91" s="237" t="s">
        <v>211</v>
      </c>
      <c r="D91" s="257" t="s">
        <v>212</v>
      </c>
      <c r="E91" s="215" t="s">
        <v>213</v>
      </c>
      <c r="F91" s="215" t="s">
        <v>119</v>
      </c>
      <c r="G91" s="215">
        <v>2023</v>
      </c>
      <c r="H91" s="215">
        <v>2023</v>
      </c>
      <c r="I91" s="239" t="s">
        <v>38</v>
      </c>
      <c r="J91" s="239" t="s">
        <v>38</v>
      </c>
      <c r="K91" s="239" t="s">
        <v>38</v>
      </c>
      <c r="L91" s="239" t="s">
        <v>38</v>
      </c>
      <c r="M91" s="239" t="s">
        <v>38</v>
      </c>
      <c r="N91" s="227">
        <v>9.4448197299960022</v>
      </c>
      <c r="O91" s="239" t="s">
        <v>38</v>
      </c>
      <c r="P91" s="227">
        <v>9.4448197299960022</v>
      </c>
      <c r="Q91" s="227">
        <v>9.4448197299960022</v>
      </c>
      <c r="R91" s="239" t="s">
        <v>38</v>
      </c>
      <c r="S91" s="221">
        <f t="shared" si="87"/>
        <v>0</v>
      </c>
      <c r="T91" s="215" t="s">
        <v>38</v>
      </c>
      <c r="U91" s="215" t="s">
        <v>38</v>
      </c>
      <c r="V91" s="239" t="s">
        <v>38</v>
      </c>
      <c r="W91" s="215" t="s">
        <v>38</v>
      </c>
      <c r="X91" s="222" t="s">
        <v>38</v>
      </c>
      <c r="Y91" s="215" t="s">
        <v>38</v>
      </c>
      <c r="Z91" s="215" t="s">
        <v>38</v>
      </c>
      <c r="AA91" s="244" t="s">
        <v>38</v>
      </c>
      <c r="AB91" s="244" t="s">
        <v>38</v>
      </c>
      <c r="AC91" s="222" t="s">
        <v>38</v>
      </c>
      <c r="AD91" s="215" t="s">
        <v>38</v>
      </c>
      <c r="AE91" s="215" t="s">
        <v>38</v>
      </c>
      <c r="AF91" s="244" t="s">
        <v>38</v>
      </c>
      <c r="AG91" s="244" t="s">
        <v>38</v>
      </c>
      <c r="AH91" s="222">
        <f t="shared" si="84"/>
        <v>0</v>
      </c>
      <c r="AI91" s="215" t="s">
        <v>38</v>
      </c>
      <c r="AJ91" s="215" t="s">
        <v>38</v>
      </c>
      <c r="AK91" s="256" t="s">
        <v>38</v>
      </c>
      <c r="AL91" s="215" t="s">
        <v>38</v>
      </c>
      <c r="AM91" s="222">
        <f t="shared" si="85"/>
        <v>9.4448197299960022</v>
      </c>
      <c r="AN91" s="215" t="s">
        <v>38</v>
      </c>
      <c r="AO91" s="215" t="s">
        <v>38</v>
      </c>
      <c r="AP91" s="256">
        <v>9.4448197299960022</v>
      </c>
      <c r="AQ91" s="215" t="s">
        <v>38</v>
      </c>
      <c r="AR91" s="222">
        <f t="shared" ref="AR91:AR110" si="91">+SUM(X91,AC91,AH91,AM91,S91)</f>
        <v>9.4448197299960022</v>
      </c>
      <c r="AS91" s="216" t="s">
        <v>38</v>
      </c>
      <c r="AT91" s="216" t="s">
        <v>38</v>
      </c>
      <c r="AU91" s="222">
        <f t="shared" si="89"/>
        <v>9.4448197299960022</v>
      </c>
      <c r="AV91" s="216" t="s">
        <v>38</v>
      </c>
      <c r="AW91" s="215"/>
      <c r="AX91" s="223">
        <f t="shared" si="90"/>
        <v>0</v>
      </c>
    </row>
    <row r="92" spans="3:50" ht="45" customHeight="1" x14ac:dyDescent="0.25">
      <c r="C92" s="237" t="s">
        <v>214</v>
      </c>
      <c r="D92" s="257" t="s">
        <v>215</v>
      </c>
      <c r="E92" s="215" t="s">
        <v>216</v>
      </c>
      <c r="F92" s="215" t="s">
        <v>119</v>
      </c>
      <c r="G92" s="215">
        <v>2021</v>
      </c>
      <c r="H92" s="215">
        <v>2021</v>
      </c>
      <c r="I92" s="239" t="s">
        <v>38</v>
      </c>
      <c r="J92" s="239" t="s">
        <v>38</v>
      </c>
      <c r="K92" s="239" t="s">
        <v>38</v>
      </c>
      <c r="L92" s="239" t="s">
        <v>38</v>
      </c>
      <c r="M92" s="239" t="s">
        <v>38</v>
      </c>
      <c r="N92" s="227">
        <v>7.7931592200000006</v>
      </c>
      <c r="O92" s="239" t="s">
        <v>38</v>
      </c>
      <c r="P92" s="227">
        <v>7.7931592200000006</v>
      </c>
      <c r="Q92" s="227">
        <v>7.7931592200000006</v>
      </c>
      <c r="R92" s="239" t="s">
        <v>38</v>
      </c>
      <c r="S92" s="221">
        <f>+SUM(T92:W92)</f>
        <v>0</v>
      </c>
      <c r="T92" s="215" t="s">
        <v>38</v>
      </c>
      <c r="U92" s="215" t="s">
        <v>38</v>
      </c>
      <c r="V92" s="239" t="s">
        <v>38</v>
      </c>
      <c r="W92" s="215" t="s">
        <v>38</v>
      </c>
      <c r="X92" s="222" t="s">
        <v>38</v>
      </c>
      <c r="Y92" s="215" t="s">
        <v>38</v>
      </c>
      <c r="Z92" s="215" t="s">
        <v>38</v>
      </c>
      <c r="AA92" s="244" t="s">
        <v>38</v>
      </c>
      <c r="AB92" s="244" t="s">
        <v>38</v>
      </c>
      <c r="AC92" s="222">
        <v>7.7931592200000006</v>
      </c>
      <c r="AD92" s="215" t="s">
        <v>38</v>
      </c>
      <c r="AE92" s="215" t="s">
        <v>38</v>
      </c>
      <c r="AF92" s="244">
        <v>7.7931592200000006</v>
      </c>
      <c r="AG92" s="244" t="s">
        <v>38</v>
      </c>
      <c r="AH92" s="222">
        <f t="shared" si="84"/>
        <v>0</v>
      </c>
      <c r="AI92" s="215" t="s">
        <v>38</v>
      </c>
      <c r="AJ92" s="215" t="s">
        <v>38</v>
      </c>
      <c r="AK92" s="256" t="s">
        <v>38</v>
      </c>
      <c r="AL92" s="215" t="s">
        <v>38</v>
      </c>
      <c r="AM92" s="222">
        <f t="shared" si="85"/>
        <v>0</v>
      </c>
      <c r="AN92" s="215" t="s">
        <v>38</v>
      </c>
      <c r="AO92" s="215" t="s">
        <v>38</v>
      </c>
      <c r="AP92" s="215" t="s">
        <v>38</v>
      </c>
      <c r="AQ92" s="215" t="s">
        <v>38</v>
      </c>
      <c r="AR92" s="222">
        <f t="shared" si="91"/>
        <v>7.7931592200000006</v>
      </c>
      <c r="AS92" s="216" t="s">
        <v>38</v>
      </c>
      <c r="AT92" s="216" t="s">
        <v>38</v>
      </c>
      <c r="AU92" s="222">
        <f t="shared" si="89"/>
        <v>7.7931592200000006</v>
      </c>
      <c r="AV92" s="216" t="s">
        <v>38</v>
      </c>
      <c r="AW92" s="215"/>
      <c r="AX92" s="223">
        <f t="shared" si="90"/>
        <v>0</v>
      </c>
    </row>
    <row r="93" spans="3:50" s="183" customFormat="1" ht="45" customHeight="1" x14ac:dyDescent="0.25">
      <c r="C93" s="237" t="s">
        <v>701</v>
      </c>
      <c r="D93" s="257" t="s">
        <v>702</v>
      </c>
      <c r="E93" s="215" t="s">
        <v>703</v>
      </c>
      <c r="F93" s="215" t="s">
        <v>119</v>
      </c>
      <c r="G93" s="215">
        <v>2020</v>
      </c>
      <c r="H93" s="215">
        <v>2020</v>
      </c>
      <c r="I93" s="239" t="s">
        <v>38</v>
      </c>
      <c r="J93" s="239" t="s">
        <v>38</v>
      </c>
      <c r="K93" s="239" t="s">
        <v>38</v>
      </c>
      <c r="L93" s="239" t="s">
        <v>38</v>
      </c>
      <c r="M93" s="239" t="s">
        <v>38</v>
      </c>
      <c r="N93" s="227">
        <v>3.1279136519999997</v>
      </c>
      <c r="O93" s="239" t="s">
        <v>38</v>
      </c>
      <c r="P93" s="227">
        <v>3.1279136520000002</v>
      </c>
      <c r="Q93" s="227">
        <v>3.1279136519999997</v>
      </c>
      <c r="R93" s="215" t="s">
        <v>38</v>
      </c>
      <c r="S93" s="215" t="s">
        <v>38</v>
      </c>
      <c r="T93" s="215" t="s">
        <v>38</v>
      </c>
      <c r="U93" s="215" t="s">
        <v>38</v>
      </c>
      <c r="V93" s="215" t="s">
        <v>38</v>
      </c>
      <c r="W93" s="215" t="s">
        <v>38</v>
      </c>
      <c r="X93" s="222">
        <f>+N93</f>
        <v>3.1279136519999997</v>
      </c>
      <c r="Y93" s="215" t="s">
        <v>38</v>
      </c>
      <c r="Z93" s="215" t="s">
        <v>38</v>
      </c>
      <c r="AA93" s="244">
        <f>+X93</f>
        <v>3.1279136519999997</v>
      </c>
      <c r="AB93" s="215" t="s">
        <v>38</v>
      </c>
      <c r="AC93" s="215" t="s">
        <v>38</v>
      </c>
      <c r="AD93" s="215" t="s">
        <v>38</v>
      </c>
      <c r="AE93" s="215" t="s">
        <v>38</v>
      </c>
      <c r="AF93" s="215" t="s">
        <v>38</v>
      </c>
      <c r="AG93" s="215" t="s">
        <v>38</v>
      </c>
      <c r="AH93" s="215" t="s">
        <v>38</v>
      </c>
      <c r="AI93" s="215" t="s">
        <v>38</v>
      </c>
      <c r="AJ93" s="215" t="s">
        <v>38</v>
      </c>
      <c r="AK93" s="215" t="s">
        <v>38</v>
      </c>
      <c r="AL93" s="215" t="s">
        <v>38</v>
      </c>
      <c r="AM93" s="215" t="s">
        <v>38</v>
      </c>
      <c r="AN93" s="215" t="s">
        <v>38</v>
      </c>
      <c r="AO93" s="215" t="s">
        <v>38</v>
      </c>
      <c r="AP93" s="215" t="s">
        <v>38</v>
      </c>
      <c r="AQ93" s="215" t="s">
        <v>38</v>
      </c>
      <c r="AR93" s="215" t="s">
        <v>38</v>
      </c>
      <c r="AS93" s="215" t="s">
        <v>38</v>
      </c>
      <c r="AT93" s="215" t="s">
        <v>38</v>
      </c>
      <c r="AU93" s="222">
        <f t="shared" si="89"/>
        <v>3.1279136519999997</v>
      </c>
      <c r="AV93" s="215" t="s">
        <v>38</v>
      </c>
      <c r="AW93" s="215"/>
      <c r="AX93" s="223"/>
    </row>
    <row r="94" spans="3:50" ht="45" customHeight="1" x14ac:dyDescent="0.25">
      <c r="C94" s="224" t="s">
        <v>217</v>
      </c>
      <c r="D94" s="235" t="s">
        <v>218</v>
      </c>
      <c r="E94" s="215" t="s">
        <v>37</v>
      </c>
      <c r="F94" s="215" t="s">
        <v>38</v>
      </c>
      <c r="G94" s="215" t="s">
        <v>38</v>
      </c>
      <c r="H94" s="220" t="s">
        <v>38</v>
      </c>
      <c r="I94" s="241" t="s">
        <v>38</v>
      </c>
      <c r="J94" s="241" t="s">
        <v>38</v>
      </c>
      <c r="K94" s="241" t="s">
        <v>38</v>
      </c>
      <c r="L94" s="215" t="s">
        <v>38</v>
      </c>
      <c r="M94" s="241" t="s">
        <v>38</v>
      </c>
      <c r="N94" s="215" t="s">
        <v>38</v>
      </c>
      <c r="O94" s="215" t="s">
        <v>38</v>
      </c>
      <c r="P94" s="215" t="s">
        <v>38</v>
      </c>
      <c r="Q94" s="215" t="s">
        <v>38</v>
      </c>
      <c r="R94" s="241" t="s">
        <v>38</v>
      </c>
      <c r="S94" s="221">
        <f t="shared" si="87"/>
        <v>0</v>
      </c>
      <c r="T94" s="215" t="s">
        <v>38</v>
      </c>
      <c r="U94" s="215" t="s">
        <v>38</v>
      </c>
      <c r="V94" s="241" t="s">
        <v>38</v>
      </c>
      <c r="W94" s="215" t="s">
        <v>38</v>
      </c>
      <c r="X94" s="241" t="s">
        <v>38</v>
      </c>
      <c r="Y94" s="215" t="s">
        <v>38</v>
      </c>
      <c r="Z94" s="215" t="s">
        <v>38</v>
      </c>
      <c r="AA94" s="241" t="s">
        <v>38</v>
      </c>
      <c r="AB94" s="215" t="s">
        <v>38</v>
      </c>
      <c r="AC94" s="222" t="str">
        <f>+AF94</f>
        <v>нд</v>
      </c>
      <c r="AD94" s="215" t="s">
        <v>38</v>
      </c>
      <c r="AE94" s="215" t="s">
        <v>38</v>
      </c>
      <c r="AF94" s="244" t="str">
        <f>+M94</f>
        <v>нд</v>
      </c>
      <c r="AG94" s="215" t="s">
        <v>38</v>
      </c>
      <c r="AH94" s="222" t="str">
        <f t="shared" si="77"/>
        <v>нд</v>
      </c>
      <c r="AI94" s="216" t="s">
        <v>38</v>
      </c>
      <c r="AJ94" s="216" t="s">
        <v>38</v>
      </c>
      <c r="AK94" s="241" t="s">
        <v>38</v>
      </c>
      <c r="AL94" s="216" t="s">
        <v>38</v>
      </c>
      <c r="AM94" s="222" t="str">
        <f t="shared" ref="AM94:AM114" si="92">AP94</f>
        <v>нд</v>
      </c>
      <c r="AN94" s="216" t="s">
        <v>38</v>
      </c>
      <c r="AO94" s="216" t="s">
        <v>38</v>
      </c>
      <c r="AP94" s="241" t="s">
        <v>38</v>
      </c>
      <c r="AQ94" s="216" t="s">
        <v>38</v>
      </c>
      <c r="AR94" s="222">
        <f t="shared" si="91"/>
        <v>0</v>
      </c>
      <c r="AS94" s="216" t="s">
        <v>38</v>
      </c>
      <c r="AT94" s="216" t="s">
        <v>38</v>
      </c>
      <c r="AU94" s="222">
        <f t="shared" si="89"/>
        <v>0</v>
      </c>
      <c r="AV94" s="216" t="s">
        <v>38</v>
      </c>
      <c r="AW94" s="215"/>
      <c r="AX94" s="223" t="e">
        <f t="shared" si="90"/>
        <v>#VALUE!</v>
      </c>
    </row>
    <row r="95" spans="3:50" ht="45" customHeight="1" x14ac:dyDescent="0.25">
      <c r="C95" s="224" t="s">
        <v>117</v>
      </c>
      <c r="D95" s="235" t="s">
        <v>219</v>
      </c>
      <c r="E95" s="215" t="s">
        <v>37</v>
      </c>
      <c r="F95" s="215" t="s">
        <v>38</v>
      </c>
      <c r="G95" s="215" t="s">
        <v>38</v>
      </c>
      <c r="H95" s="220" t="s">
        <v>38</v>
      </c>
      <c r="I95" s="241" t="s">
        <v>38</v>
      </c>
      <c r="J95" s="241" t="s">
        <v>38</v>
      </c>
      <c r="K95" s="241" t="s">
        <v>38</v>
      </c>
      <c r="L95" s="215" t="s">
        <v>38</v>
      </c>
      <c r="M95" s="241" t="s">
        <v>38</v>
      </c>
      <c r="N95" s="215" t="s">
        <v>38</v>
      </c>
      <c r="O95" s="215" t="s">
        <v>38</v>
      </c>
      <c r="P95" s="215" t="s">
        <v>38</v>
      </c>
      <c r="Q95" s="215" t="s">
        <v>38</v>
      </c>
      <c r="R95" s="241" t="s">
        <v>38</v>
      </c>
      <c r="S95" s="221">
        <f t="shared" si="87"/>
        <v>0</v>
      </c>
      <c r="T95" s="215" t="s">
        <v>38</v>
      </c>
      <c r="U95" s="215" t="s">
        <v>38</v>
      </c>
      <c r="V95" s="241" t="s">
        <v>38</v>
      </c>
      <c r="W95" s="215" t="s">
        <v>38</v>
      </c>
      <c r="X95" s="241" t="s">
        <v>38</v>
      </c>
      <c r="Y95" s="215" t="s">
        <v>38</v>
      </c>
      <c r="Z95" s="215" t="s">
        <v>38</v>
      </c>
      <c r="AA95" s="241" t="s">
        <v>38</v>
      </c>
      <c r="AB95" s="215" t="s">
        <v>38</v>
      </c>
      <c r="AC95" s="222" t="str">
        <f t="shared" si="76"/>
        <v>нд</v>
      </c>
      <c r="AD95" s="216" t="s">
        <v>38</v>
      </c>
      <c r="AE95" s="216" t="s">
        <v>38</v>
      </c>
      <c r="AF95" s="241" t="s">
        <v>38</v>
      </c>
      <c r="AG95" s="216" t="s">
        <v>38</v>
      </c>
      <c r="AH95" s="222" t="str">
        <f t="shared" si="77"/>
        <v>нд</v>
      </c>
      <c r="AI95" s="216" t="s">
        <v>38</v>
      </c>
      <c r="AJ95" s="216" t="s">
        <v>38</v>
      </c>
      <c r="AK95" s="241" t="s">
        <v>38</v>
      </c>
      <c r="AL95" s="216" t="s">
        <v>38</v>
      </c>
      <c r="AM95" s="222" t="str">
        <f t="shared" si="92"/>
        <v>нд</v>
      </c>
      <c r="AN95" s="216" t="s">
        <v>38</v>
      </c>
      <c r="AO95" s="216" t="s">
        <v>38</v>
      </c>
      <c r="AP95" s="241" t="s">
        <v>38</v>
      </c>
      <c r="AQ95" s="216" t="s">
        <v>38</v>
      </c>
      <c r="AR95" s="222">
        <f t="shared" si="91"/>
        <v>0</v>
      </c>
      <c r="AS95" s="216" t="s">
        <v>38</v>
      </c>
      <c r="AT95" s="216" t="s">
        <v>38</v>
      </c>
      <c r="AU95" s="222">
        <f t="shared" si="89"/>
        <v>0</v>
      </c>
      <c r="AV95" s="216" t="s">
        <v>38</v>
      </c>
      <c r="AW95" s="215"/>
      <c r="AX95" s="223" t="e">
        <f t="shared" si="90"/>
        <v>#VALUE!</v>
      </c>
    </row>
    <row r="96" spans="3:50" ht="45" customHeight="1" x14ac:dyDescent="0.25">
      <c r="C96" s="224" t="s">
        <v>120</v>
      </c>
      <c r="D96" s="235" t="s">
        <v>220</v>
      </c>
      <c r="E96" s="215" t="s">
        <v>37</v>
      </c>
      <c r="F96" s="215" t="s">
        <v>38</v>
      </c>
      <c r="G96" s="215" t="s">
        <v>38</v>
      </c>
      <c r="H96" s="220" t="s">
        <v>38</v>
      </c>
      <c r="I96" s="241" t="s">
        <v>38</v>
      </c>
      <c r="J96" s="241" t="s">
        <v>38</v>
      </c>
      <c r="K96" s="241" t="s">
        <v>38</v>
      </c>
      <c r="L96" s="215" t="s">
        <v>38</v>
      </c>
      <c r="M96" s="241" t="s">
        <v>38</v>
      </c>
      <c r="N96" s="215" t="s">
        <v>38</v>
      </c>
      <c r="O96" s="215" t="s">
        <v>38</v>
      </c>
      <c r="P96" s="215" t="s">
        <v>38</v>
      </c>
      <c r="Q96" s="215" t="s">
        <v>38</v>
      </c>
      <c r="R96" s="241" t="s">
        <v>38</v>
      </c>
      <c r="S96" s="221">
        <f t="shared" si="87"/>
        <v>0</v>
      </c>
      <c r="T96" s="215" t="s">
        <v>38</v>
      </c>
      <c r="U96" s="215" t="s">
        <v>38</v>
      </c>
      <c r="V96" s="241" t="s">
        <v>38</v>
      </c>
      <c r="W96" s="215" t="s">
        <v>38</v>
      </c>
      <c r="X96" s="241" t="s">
        <v>38</v>
      </c>
      <c r="Y96" s="215" t="s">
        <v>38</v>
      </c>
      <c r="Z96" s="215" t="s">
        <v>38</v>
      </c>
      <c r="AA96" s="241" t="s">
        <v>38</v>
      </c>
      <c r="AB96" s="215" t="s">
        <v>38</v>
      </c>
      <c r="AC96" s="222" t="str">
        <f t="shared" si="76"/>
        <v>нд</v>
      </c>
      <c r="AD96" s="216" t="s">
        <v>38</v>
      </c>
      <c r="AE96" s="216" t="s">
        <v>38</v>
      </c>
      <c r="AF96" s="241" t="s">
        <v>38</v>
      </c>
      <c r="AG96" s="216" t="s">
        <v>38</v>
      </c>
      <c r="AH96" s="222" t="str">
        <f t="shared" si="77"/>
        <v>нд</v>
      </c>
      <c r="AI96" s="216" t="s">
        <v>38</v>
      </c>
      <c r="AJ96" s="216" t="s">
        <v>38</v>
      </c>
      <c r="AK96" s="241" t="s">
        <v>38</v>
      </c>
      <c r="AL96" s="216" t="s">
        <v>38</v>
      </c>
      <c r="AM96" s="222" t="str">
        <f t="shared" si="92"/>
        <v>нд</v>
      </c>
      <c r="AN96" s="216" t="s">
        <v>38</v>
      </c>
      <c r="AO96" s="216" t="s">
        <v>38</v>
      </c>
      <c r="AP96" s="241" t="s">
        <v>38</v>
      </c>
      <c r="AQ96" s="216" t="s">
        <v>38</v>
      </c>
      <c r="AR96" s="222">
        <f t="shared" si="91"/>
        <v>0</v>
      </c>
      <c r="AS96" s="216" t="s">
        <v>38</v>
      </c>
      <c r="AT96" s="216" t="s">
        <v>38</v>
      </c>
      <c r="AU96" s="222">
        <f t="shared" si="89"/>
        <v>0</v>
      </c>
      <c r="AV96" s="216" t="s">
        <v>38</v>
      </c>
      <c r="AW96" s="215"/>
      <c r="AX96" s="223" t="e">
        <f t="shared" si="90"/>
        <v>#VALUE!</v>
      </c>
    </row>
    <row r="97" spans="3:50" ht="45" customHeight="1" x14ac:dyDescent="0.25">
      <c r="C97" s="224" t="s">
        <v>221</v>
      </c>
      <c r="D97" s="235" t="s">
        <v>222</v>
      </c>
      <c r="E97" s="215" t="s">
        <v>37</v>
      </c>
      <c r="F97" s="215" t="s">
        <v>38</v>
      </c>
      <c r="G97" s="215" t="s">
        <v>38</v>
      </c>
      <c r="H97" s="220" t="s">
        <v>38</v>
      </c>
      <c r="I97" s="241" t="s">
        <v>38</v>
      </c>
      <c r="J97" s="241" t="s">
        <v>38</v>
      </c>
      <c r="K97" s="241" t="s">
        <v>38</v>
      </c>
      <c r="L97" s="215" t="s">
        <v>38</v>
      </c>
      <c r="M97" s="241" t="s">
        <v>38</v>
      </c>
      <c r="N97" s="215" t="s">
        <v>38</v>
      </c>
      <c r="O97" s="215" t="s">
        <v>38</v>
      </c>
      <c r="P97" s="215" t="s">
        <v>38</v>
      </c>
      <c r="Q97" s="215" t="s">
        <v>38</v>
      </c>
      <c r="R97" s="241" t="s">
        <v>38</v>
      </c>
      <c r="S97" s="221">
        <f t="shared" si="87"/>
        <v>0</v>
      </c>
      <c r="T97" s="215" t="s">
        <v>38</v>
      </c>
      <c r="U97" s="215" t="s">
        <v>38</v>
      </c>
      <c r="V97" s="241" t="s">
        <v>38</v>
      </c>
      <c r="W97" s="215" t="s">
        <v>38</v>
      </c>
      <c r="X97" s="241" t="s">
        <v>38</v>
      </c>
      <c r="Y97" s="215" t="s">
        <v>38</v>
      </c>
      <c r="Z97" s="215" t="s">
        <v>38</v>
      </c>
      <c r="AA97" s="241" t="s">
        <v>38</v>
      </c>
      <c r="AB97" s="215" t="s">
        <v>38</v>
      </c>
      <c r="AC97" s="222" t="str">
        <f t="shared" si="76"/>
        <v>нд</v>
      </c>
      <c r="AD97" s="216" t="s">
        <v>38</v>
      </c>
      <c r="AE97" s="216" t="s">
        <v>38</v>
      </c>
      <c r="AF97" s="241" t="s">
        <v>38</v>
      </c>
      <c r="AG97" s="216" t="s">
        <v>38</v>
      </c>
      <c r="AH97" s="222" t="str">
        <f t="shared" si="77"/>
        <v>нд</v>
      </c>
      <c r="AI97" s="216" t="s">
        <v>38</v>
      </c>
      <c r="AJ97" s="216" t="s">
        <v>38</v>
      </c>
      <c r="AK97" s="241" t="s">
        <v>38</v>
      </c>
      <c r="AL97" s="216" t="s">
        <v>38</v>
      </c>
      <c r="AM97" s="222" t="str">
        <f t="shared" si="92"/>
        <v>нд</v>
      </c>
      <c r="AN97" s="216" t="s">
        <v>38</v>
      </c>
      <c r="AO97" s="216" t="s">
        <v>38</v>
      </c>
      <c r="AP97" s="241" t="s">
        <v>38</v>
      </c>
      <c r="AQ97" s="216" t="s">
        <v>38</v>
      </c>
      <c r="AR97" s="222">
        <f t="shared" si="91"/>
        <v>0</v>
      </c>
      <c r="AS97" s="216" t="s">
        <v>38</v>
      </c>
      <c r="AT97" s="216" t="s">
        <v>38</v>
      </c>
      <c r="AU97" s="222">
        <f t="shared" si="89"/>
        <v>0</v>
      </c>
      <c r="AV97" s="216" t="s">
        <v>38</v>
      </c>
      <c r="AW97" s="215"/>
      <c r="AX97" s="223" t="e">
        <f t="shared" si="90"/>
        <v>#VALUE!</v>
      </c>
    </row>
    <row r="98" spans="3:50" ht="45" customHeight="1" x14ac:dyDescent="0.25">
      <c r="C98" s="224" t="s">
        <v>223</v>
      </c>
      <c r="D98" s="245" t="s">
        <v>224</v>
      </c>
      <c r="E98" s="215" t="s">
        <v>37</v>
      </c>
      <c r="F98" s="215" t="s">
        <v>38</v>
      </c>
      <c r="G98" s="215" t="s">
        <v>38</v>
      </c>
      <c r="H98" s="220" t="s">
        <v>38</v>
      </c>
      <c r="I98" s="241" t="s">
        <v>38</v>
      </c>
      <c r="J98" s="241" t="s">
        <v>38</v>
      </c>
      <c r="K98" s="241" t="s">
        <v>38</v>
      </c>
      <c r="L98" s="215" t="s">
        <v>38</v>
      </c>
      <c r="M98" s="241" t="s">
        <v>38</v>
      </c>
      <c r="N98" s="215" t="s">
        <v>38</v>
      </c>
      <c r="O98" s="215" t="s">
        <v>38</v>
      </c>
      <c r="P98" s="215" t="s">
        <v>38</v>
      </c>
      <c r="Q98" s="215" t="s">
        <v>38</v>
      </c>
      <c r="R98" s="241" t="s">
        <v>38</v>
      </c>
      <c r="S98" s="221">
        <f t="shared" si="87"/>
        <v>0</v>
      </c>
      <c r="T98" s="215" t="s">
        <v>38</v>
      </c>
      <c r="U98" s="215" t="s">
        <v>38</v>
      </c>
      <c r="V98" s="241" t="s">
        <v>38</v>
      </c>
      <c r="W98" s="215" t="s">
        <v>38</v>
      </c>
      <c r="X98" s="221" t="str">
        <f t="shared" si="75"/>
        <v>нд</v>
      </c>
      <c r="Y98" s="215" t="s">
        <v>38</v>
      </c>
      <c r="Z98" s="215" t="s">
        <v>38</v>
      </c>
      <c r="AA98" s="241" t="s">
        <v>38</v>
      </c>
      <c r="AB98" s="215" t="s">
        <v>38</v>
      </c>
      <c r="AC98" s="222" t="str">
        <f t="shared" si="76"/>
        <v>нд</v>
      </c>
      <c r="AD98" s="216" t="s">
        <v>38</v>
      </c>
      <c r="AE98" s="216" t="s">
        <v>38</v>
      </c>
      <c r="AF98" s="241" t="s">
        <v>38</v>
      </c>
      <c r="AG98" s="216" t="s">
        <v>38</v>
      </c>
      <c r="AH98" s="222" t="str">
        <f t="shared" si="77"/>
        <v>нд</v>
      </c>
      <c r="AI98" s="216" t="s">
        <v>38</v>
      </c>
      <c r="AJ98" s="216" t="s">
        <v>38</v>
      </c>
      <c r="AK98" s="241" t="s">
        <v>38</v>
      </c>
      <c r="AL98" s="216" t="s">
        <v>38</v>
      </c>
      <c r="AM98" s="222" t="str">
        <f t="shared" si="92"/>
        <v>нд</v>
      </c>
      <c r="AN98" s="216" t="s">
        <v>38</v>
      </c>
      <c r="AO98" s="216" t="s">
        <v>38</v>
      </c>
      <c r="AP98" s="241" t="s">
        <v>38</v>
      </c>
      <c r="AQ98" s="216" t="s">
        <v>38</v>
      </c>
      <c r="AR98" s="222">
        <f t="shared" si="91"/>
        <v>0</v>
      </c>
      <c r="AS98" s="216" t="s">
        <v>38</v>
      </c>
      <c r="AT98" s="216" t="s">
        <v>38</v>
      </c>
      <c r="AU98" s="222">
        <f t="shared" si="89"/>
        <v>0</v>
      </c>
      <c r="AV98" s="216" t="s">
        <v>38</v>
      </c>
      <c r="AW98" s="215"/>
      <c r="AX98" s="223" t="e">
        <f t="shared" si="90"/>
        <v>#VALUE!</v>
      </c>
    </row>
    <row r="99" spans="3:50" ht="45" customHeight="1" x14ac:dyDescent="0.25">
      <c r="C99" s="224" t="s">
        <v>225</v>
      </c>
      <c r="D99" s="245" t="s">
        <v>226</v>
      </c>
      <c r="E99" s="215" t="s">
        <v>37</v>
      </c>
      <c r="F99" s="215" t="s">
        <v>38</v>
      </c>
      <c r="G99" s="215" t="s">
        <v>38</v>
      </c>
      <c r="H99" s="220" t="s">
        <v>38</v>
      </c>
      <c r="I99" s="241" t="s">
        <v>38</v>
      </c>
      <c r="J99" s="241" t="s">
        <v>38</v>
      </c>
      <c r="K99" s="241" t="s">
        <v>38</v>
      </c>
      <c r="L99" s="215" t="s">
        <v>38</v>
      </c>
      <c r="M99" s="241" t="s">
        <v>38</v>
      </c>
      <c r="N99" s="215" t="s">
        <v>38</v>
      </c>
      <c r="O99" s="215" t="s">
        <v>38</v>
      </c>
      <c r="P99" s="215" t="s">
        <v>38</v>
      </c>
      <c r="Q99" s="215" t="s">
        <v>38</v>
      </c>
      <c r="R99" s="241" t="s">
        <v>38</v>
      </c>
      <c r="S99" s="221">
        <f t="shared" si="87"/>
        <v>0</v>
      </c>
      <c r="T99" s="215" t="s">
        <v>38</v>
      </c>
      <c r="U99" s="215" t="s">
        <v>38</v>
      </c>
      <c r="V99" s="241" t="s">
        <v>38</v>
      </c>
      <c r="W99" s="215" t="s">
        <v>38</v>
      </c>
      <c r="X99" s="221" t="str">
        <f t="shared" si="75"/>
        <v>нд</v>
      </c>
      <c r="Y99" s="215" t="s">
        <v>38</v>
      </c>
      <c r="Z99" s="215" t="s">
        <v>38</v>
      </c>
      <c r="AA99" s="241" t="s">
        <v>38</v>
      </c>
      <c r="AB99" s="215" t="s">
        <v>38</v>
      </c>
      <c r="AC99" s="222" t="str">
        <f t="shared" si="76"/>
        <v>нд</v>
      </c>
      <c r="AD99" s="216" t="s">
        <v>38</v>
      </c>
      <c r="AE99" s="216" t="s">
        <v>38</v>
      </c>
      <c r="AF99" s="241" t="s">
        <v>38</v>
      </c>
      <c r="AG99" s="216" t="s">
        <v>38</v>
      </c>
      <c r="AH99" s="222" t="str">
        <f t="shared" si="77"/>
        <v>нд</v>
      </c>
      <c r="AI99" s="216" t="s">
        <v>38</v>
      </c>
      <c r="AJ99" s="216" t="s">
        <v>38</v>
      </c>
      <c r="AK99" s="241" t="s">
        <v>38</v>
      </c>
      <c r="AL99" s="216" t="s">
        <v>38</v>
      </c>
      <c r="AM99" s="222" t="str">
        <f t="shared" si="92"/>
        <v>нд</v>
      </c>
      <c r="AN99" s="216" t="s">
        <v>38</v>
      </c>
      <c r="AO99" s="216" t="s">
        <v>38</v>
      </c>
      <c r="AP99" s="241" t="s">
        <v>38</v>
      </c>
      <c r="AQ99" s="216" t="s">
        <v>38</v>
      </c>
      <c r="AR99" s="222">
        <f t="shared" si="91"/>
        <v>0</v>
      </c>
      <c r="AS99" s="216" t="s">
        <v>38</v>
      </c>
      <c r="AT99" s="216" t="s">
        <v>38</v>
      </c>
      <c r="AU99" s="222">
        <f t="shared" si="89"/>
        <v>0</v>
      </c>
      <c r="AV99" s="216" t="s">
        <v>38</v>
      </c>
      <c r="AW99" s="215"/>
      <c r="AX99" s="223" t="e">
        <f t="shared" si="90"/>
        <v>#VALUE!</v>
      </c>
    </row>
    <row r="100" spans="3:50" ht="45" customHeight="1" x14ac:dyDescent="0.25">
      <c r="C100" s="224" t="s">
        <v>227</v>
      </c>
      <c r="D100" s="245" t="s">
        <v>228</v>
      </c>
      <c r="E100" s="215" t="s">
        <v>37</v>
      </c>
      <c r="F100" s="215" t="s">
        <v>38</v>
      </c>
      <c r="G100" s="215" t="s">
        <v>38</v>
      </c>
      <c r="H100" s="220" t="s">
        <v>38</v>
      </c>
      <c r="I100" s="241" t="s">
        <v>38</v>
      </c>
      <c r="J100" s="241" t="s">
        <v>38</v>
      </c>
      <c r="K100" s="241" t="s">
        <v>38</v>
      </c>
      <c r="L100" s="215" t="s">
        <v>38</v>
      </c>
      <c r="M100" s="241" t="s">
        <v>38</v>
      </c>
      <c r="N100" s="215" t="s">
        <v>38</v>
      </c>
      <c r="O100" s="215" t="s">
        <v>38</v>
      </c>
      <c r="P100" s="215" t="s">
        <v>38</v>
      </c>
      <c r="Q100" s="215" t="s">
        <v>38</v>
      </c>
      <c r="R100" s="241" t="s">
        <v>38</v>
      </c>
      <c r="S100" s="221">
        <f t="shared" si="87"/>
        <v>0</v>
      </c>
      <c r="T100" s="215" t="s">
        <v>38</v>
      </c>
      <c r="U100" s="215" t="s">
        <v>38</v>
      </c>
      <c r="V100" s="241" t="s">
        <v>38</v>
      </c>
      <c r="W100" s="215" t="s">
        <v>38</v>
      </c>
      <c r="X100" s="221" t="str">
        <f t="shared" si="75"/>
        <v>нд</v>
      </c>
      <c r="Y100" s="215" t="s">
        <v>38</v>
      </c>
      <c r="Z100" s="215" t="s">
        <v>38</v>
      </c>
      <c r="AA100" s="241" t="s">
        <v>38</v>
      </c>
      <c r="AB100" s="215" t="s">
        <v>38</v>
      </c>
      <c r="AC100" s="222" t="str">
        <f t="shared" si="76"/>
        <v>нд</v>
      </c>
      <c r="AD100" s="216" t="s">
        <v>38</v>
      </c>
      <c r="AE100" s="216" t="s">
        <v>38</v>
      </c>
      <c r="AF100" s="241" t="s">
        <v>38</v>
      </c>
      <c r="AG100" s="216" t="s">
        <v>38</v>
      </c>
      <c r="AH100" s="222" t="str">
        <f t="shared" si="77"/>
        <v>нд</v>
      </c>
      <c r="AI100" s="216" t="s">
        <v>38</v>
      </c>
      <c r="AJ100" s="216" t="s">
        <v>38</v>
      </c>
      <c r="AK100" s="241" t="s">
        <v>38</v>
      </c>
      <c r="AL100" s="216" t="s">
        <v>38</v>
      </c>
      <c r="AM100" s="222" t="str">
        <f t="shared" si="92"/>
        <v>нд</v>
      </c>
      <c r="AN100" s="216" t="s">
        <v>38</v>
      </c>
      <c r="AO100" s="216" t="s">
        <v>38</v>
      </c>
      <c r="AP100" s="241" t="s">
        <v>38</v>
      </c>
      <c r="AQ100" s="216" t="s">
        <v>38</v>
      </c>
      <c r="AR100" s="222">
        <f t="shared" si="91"/>
        <v>0</v>
      </c>
      <c r="AS100" s="216" t="s">
        <v>38</v>
      </c>
      <c r="AT100" s="216" t="s">
        <v>38</v>
      </c>
      <c r="AU100" s="222">
        <f t="shared" si="89"/>
        <v>0</v>
      </c>
      <c r="AV100" s="216" t="s">
        <v>38</v>
      </c>
      <c r="AW100" s="215"/>
      <c r="AX100" s="223" t="e">
        <f t="shared" si="90"/>
        <v>#VALUE!</v>
      </c>
    </row>
    <row r="101" spans="3:50" ht="45" customHeight="1" x14ac:dyDescent="0.25">
      <c r="C101" s="224" t="s">
        <v>229</v>
      </c>
      <c r="D101" s="245" t="s">
        <v>230</v>
      </c>
      <c r="E101" s="215" t="s">
        <v>37</v>
      </c>
      <c r="F101" s="215" t="s">
        <v>38</v>
      </c>
      <c r="G101" s="215" t="s">
        <v>38</v>
      </c>
      <c r="H101" s="220" t="s">
        <v>38</v>
      </c>
      <c r="I101" s="241" t="s">
        <v>38</v>
      </c>
      <c r="J101" s="241" t="s">
        <v>38</v>
      </c>
      <c r="K101" s="241" t="s">
        <v>38</v>
      </c>
      <c r="L101" s="215" t="s">
        <v>38</v>
      </c>
      <c r="M101" s="241" t="s">
        <v>38</v>
      </c>
      <c r="N101" s="215" t="s">
        <v>38</v>
      </c>
      <c r="O101" s="215" t="s">
        <v>38</v>
      </c>
      <c r="P101" s="215" t="s">
        <v>38</v>
      </c>
      <c r="Q101" s="215" t="s">
        <v>38</v>
      </c>
      <c r="R101" s="241" t="s">
        <v>38</v>
      </c>
      <c r="S101" s="221">
        <f t="shared" si="87"/>
        <v>0</v>
      </c>
      <c r="T101" s="215" t="s">
        <v>38</v>
      </c>
      <c r="U101" s="215" t="s">
        <v>38</v>
      </c>
      <c r="V101" s="241" t="s">
        <v>38</v>
      </c>
      <c r="W101" s="215" t="s">
        <v>38</v>
      </c>
      <c r="X101" s="221" t="str">
        <f t="shared" si="75"/>
        <v>нд</v>
      </c>
      <c r="Y101" s="215" t="s">
        <v>38</v>
      </c>
      <c r="Z101" s="215" t="s">
        <v>38</v>
      </c>
      <c r="AA101" s="241" t="s">
        <v>38</v>
      </c>
      <c r="AB101" s="215" t="s">
        <v>38</v>
      </c>
      <c r="AC101" s="222" t="str">
        <f t="shared" si="76"/>
        <v>нд</v>
      </c>
      <c r="AD101" s="216" t="s">
        <v>38</v>
      </c>
      <c r="AE101" s="216" t="s">
        <v>38</v>
      </c>
      <c r="AF101" s="241" t="s">
        <v>38</v>
      </c>
      <c r="AG101" s="216" t="s">
        <v>38</v>
      </c>
      <c r="AH101" s="222" t="str">
        <f t="shared" si="77"/>
        <v>нд</v>
      </c>
      <c r="AI101" s="216" t="s">
        <v>38</v>
      </c>
      <c r="AJ101" s="216" t="s">
        <v>38</v>
      </c>
      <c r="AK101" s="241" t="s">
        <v>38</v>
      </c>
      <c r="AL101" s="216" t="s">
        <v>38</v>
      </c>
      <c r="AM101" s="222" t="str">
        <f t="shared" si="92"/>
        <v>нд</v>
      </c>
      <c r="AN101" s="216" t="s">
        <v>38</v>
      </c>
      <c r="AO101" s="216" t="s">
        <v>38</v>
      </c>
      <c r="AP101" s="241" t="s">
        <v>38</v>
      </c>
      <c r="AQ101" s="216" t="s">
        <v>38</v>
      </c>
      <c r="AR101" s="222">
        <f t="shared" si="91"/>
        <v>0</v>
      </c>
      <c r="AS101" s="216" t="s">
        <v>38</v>
      </c>
      <c r="AT101" s="216" t="s">
        <v>38</v>
      </c>
      <c r="AU101" s="222">
        <f t="shared" si="89"/>
        <v>0</v>
      </c>
      <c r="AV101" s="216" t="s">
        <v>38</v>
      </c>
      <c r="AW101" s="215"/>
      <c r="AX101" s="223" t="e">
        <f t="shared" si="90"/>
        <v>#VALUE!</v>
      </c>
    </row>
    <row r="102" spans="3:50" ht="45" customHeight="1" x14ac:dyDescent="0.25">
      <c r="C102" s="224" t="s">
        <v>231</v>
      </c>
      <c r="D102" s="245" t="s">
        <v>232</v>
      </c>
      <c r="E102" s="215" t="s">
        <v>37</v>
      </c>
      <c r="F102" s="215" t="s">
        <v>38</v>
      </c>
      <c r="G102" s="215" t="s">
        <v>38</v>
      </c>
      <c r="H102" s="220" t="s">
        <v>38</v>
      </c>
      <c r="I102" s="241" t="s">
        <v>38</v>
      </c>
      <c r="J102" s="241" t="s">
        <v>38</v>
      </c>
      <c r="K102" s="241" t="s">
        <v>38</v>
      </c>
      <c r="L102" s="215" t="s">
        <v>38</v>
      </c>
      <c r="M102" s="241" t="s">
        <v>38</v>
      </c>
      <c r="N102" s="215" t="s">
        <v>38</v>
      </c>
      <c r="O102" s="215" t="s">
        <v>38</v>
      </c>
      <c r="P102" s="215" t="s">
        <v>38</v>
      </c>
      <c r="Q102" s="215" t="s">
        <v>38</v>
      </c>
      <c r="R102" s="241" t="s">
        <v>38</v>
      </c>
      <c r="S102" s="221">
        <f t="shared" si="87"/>
        <v>0</v>
      </c>
      <c r="T102" s="215" t="s">
        <v>38</v>
      </c>
      <c r="U102" s="215" t="s">
        <v>38</v>
      </c>
      <c r="V102" s="241" t="s">
        <v>38</v>
      </c>
      <c r="W102" s="215" t="s">
        <v>38</v>
      </c>
      <c r="X102" s="221" t="str">
        <f t="shared" si="75"/>
        <v>нд</v>
      </c>
      <c r="Y102" s="215" t="s">
        <v>38</v>
      </c>
      <c r="Z102" s="215" t="s">
        <v>38</v>
      </c>
      <c r="AA102" s="241" t="s">
        <v>38</v>
      </c>
      <c r="AB102" s="215" t="s">
        <v>38</v>
      </c>
      <c r="AC102" s="222" t="str">
        <f t="shared" si="76"/>
        <v>нд</v>
      </c>
      <c r="AD102" s="216" t="s">
        <v>38</v>
      </c>
      <c r="AE102" s="216" t="s">
        <v>38</v>
      </c>
      <c r="AF102" s="241" t="s">
        <v>38</v>
      </c>
      <c r="AG102" s="216" t="s">
        <v>38</v>
      </c>
      <c r="AH102" s="222" t="str">
        <f t="shared" si="77"/>
        <v>нд</v>
      </c>
      <c r="AI102" s="216" t="s">
        <v>38</v>
      </c>
      <c r="AJ102" s="216" t="s">
        <v>38</v>
      </c>
      <c r="AK102" s="241" t="s">
        <v>38</v>
      </c>
      <c r="AL102" s="216" t="s">
        <v>38</v>
      </c>
      <c r="AM102" s="222" t="str">
        <f t="shared" si="92"/>
        <v>нд</v>
      </c>
      <c r="AN102" s="216" t="s">
        <v>38</v>
      </c>
      <c r="AO102" s="216" t="s">
        <v>38</v>
      </c>
      <c r="AP102" s="241" t="s">
        <v>38</v>
      </c>
      <c r="AQ102" s="216" t="s">
        <v>38</v>
      </c>
      <c r="AR102" s="222">
        <f t="shared" si="91"/>
        <v>0</v>
      </c>
      <c r="AS102" s="216" t="s">
        <v>38</v>
      </c>
      <c r="AT102" s="216" t="s">
        <v>38</v>
      </c>
      <c r="AU102" s="222">
        <f t="shared" si="89"/>
        <v>0</v>
      </c>
      <c r="AV102" s="216" t="s">
        <v>38</v>
      </c>
      <c r="AW102" s="215"/>
      <c r="AX102" s="223" t="e">
        <f t="shared" si="90"/>
        <v>#VALUE!</v>
      </c>
    </row>
    <row r="103" spans="3:50" ht="45" customHeight="1" x14ac:dyDescent="0.25">
      <c r="C103" s="224" t="s">
        <v>233</v>
      </c>
      <c r="D103" s="245" t="s">
        <v>234</v>
      </c>
      <c r="E103" s="215" t="s">
        <v>37</v>
      </c>
      <c r="F103" s="215" t="s">
        <v>38</v>
      </c>
      <c r="G103" s="215" t="s">
        <v>38</v>
      </c>
      <c r="H103" s="220" t="s">
        <v>38</v>
      </c>
      <c r="I103" s="241" t="s">
        <v>38</v>
      </c>
      <c r="J103" s="241" t="s">
        <v>38</v>
      </c>
      <c r="K103" s="241" t="s">
        <v>38</v>
      </c>
      <c r="L103" s="215" t="s">
        <v>38</v>
      </c>
      <c r="M103" s="241" t="s">
        <v>38</v>
      </c>
      <c r="N103" s="215" t="s">
        <v>38</v>
      </c>
      <c r="O103" s="215" t="s">
        <v>38</v>
      </c>
      <c r="P103" s="215" t="s">
        <v>38</v>
      </c>
      <c r="Q103" s="215" t="s">
        <v>38</v>
      </c>
      <c r="R103" s="241" t="s">
        <v>38</v>
      </c>
      <c r="S103" s="221">
        <f t="shared" si="87"/>
        <v>0</v>
      </c>
      <c r="T103" s="215" t="s">
        <v>38</v>
      </c>
      <c r="U103" s="215" t="s">
        <v>38</v>
      </c>
      <c r="V103" s="241" t="s">
        <v>38</v>
      </c>
      <c r="W103" s="215" t="s">
        <v>38</v>
      </c>
      <c r="X103" s="221" t="str">
        <f t="shared" si="75"/>
        <v>нд</v>
      </c>
      <c r="Y103" s="215" t="s">
        <v>38</v>
      </c>
      <c r="Z103" s="215" t="s">
        <v>38</v>
      </c>
      <c r="AA103" s="241" t="s">
        <v>38</v>
      </c>
      <c r="AB103" s="215" t="s">
        <v>38</v>
      </c>
      <c r="AC103" s="222" t="str">
        <f t="shared" si="76"/>
        <v>нд</v>
      </c>
      <c r="AD103" s="216" t="s">
        <v>38</v>
      </c>
      <c r="AE103" s="216" t="s">
        <v>38</v>
      </c>
      <c r="AF103" s="241" t="s">
        <v>38</v>
      </c>
      <c r="AG103" s="216" t="s">
        <v>38</v>
      </c>
      <c r="AH103" s="222" t="str">
        <f t="shared" si="77"/>
        <v>нд</v>
      </c>
      <c r="AI103" s="216" t="s">
        <v>38</v>
      </c>
      <c r="AJ103" s="216" t="s">
        <v>38</v>
      </c>
      <c r="AK103" s="241" t="s">
        <v>38</v>
      </c>
      <c r="AL103" s="216" t="s">
        <v>38</v>
      </c>
      <c r="AM103" s="222" t="str">
        <f t="shared" si="92"/>
        <v>нд</v>
      </c>
      <c r="AN103" s="216" t="s">
        <v>38</v>
      </c>
      <c r="AO103" s="216" t="s">
        <v>38</v>
      </c>
      <c r="AP103" s="241" t="s">
        <v>38</v>
      </c>
      <c r="AQ103" s="216" t="s">
        <v>38</v>
      </c>
      <c r="AR103" s="222">
        <f t="shared" si="91"/>
        <v>0</v>
      </c>
      <c r="AS103" s="216" t="s">
        <v>38</v>
      </c>
      <c r="AT103" s="216" t="s">
        <v>38</v>
      </c>
      <c r="AU103" s="222">
        <f t="shared" si="89"/>
        <v>0</v>
      </c>
      <c r="AV103" s="216" t="s">
        <v>38</v>
      </c>
      <c r="AW103" s="215"/>
      <c r="AX103" s="223" t="e">
        <f t="shared" si="90"/>
        <v>#VALUE!</v>
      </c>
    </row>
    <row r="104" spans="3:50" ht="45" customHeight="1" x14ac:dyDescent="0.25">
      <c r="C104" s="224" t="s">
        <v>235</v>
      </c>
      <c r="D104" s="245" t="s">
        <v>236</v>
      </c>
      <c r="E104" s="215" t="s">
        <v>37</v>
      </c>
      <c r="F104" s="215" t="s">
        <v>38</v>
      </c>
      <c r="G104" s="215" t="s">
        <v>38</v>
      </c>
      <c r="H104" s="220" t="s">
        <v>38</v>
      </c>
      <c r="I104" s="241" t="s">
        <v>38</v>
      </c>
      <c r="J104" s="241" t="s">
        <v>38</v>
      </c>
      <c r="K104" s="241" t="s">
        <v>38</v>
      </c>
      <c r="L104" s="215" t="s">
        <v>38</v>
      </c>
      <c r="M104" s="241" t="s">
        <v>38</v>
      </c>
      <c r="N104" s="215" t="s">
        <v>38</v>
      </c>
      <c r="O104" s="215" t="s">
        <v>38</v>
      </c>
      <c r="P104" s="215" t="s">
        <v>38</v>
      </c>
      <c r="Q104" s="215" t="s">
        <v>38</v>
      </c>
      <c r="R104" s="241" t="s">
        <v>38</v>
      </c>
      <c r="S104" s="221">
        <f t="shared" si="87"/>
        <v>0</v>
      </c>
      <c r="T104" s="215" t="s">
        <v>38</v>
      </c>
      <c r="U104" s="215" t="s">
        <v>38</v>
      </c>
      <c r="V104" s="241" t="s">
        <v>38</v>
      </c>
      <c r="W104" s="215" t="s">
        <v>38</v>
      </c>
      <c r="X104" s="221" t="str">
        <f t="shared" si="75"/>
        <v>нд</v>
      </c>
      <c r="Y104" s="215" t="s">
        <v>38</v>
      </c>
      <c r="Z104" s="215" t="s">
        <v>38</v>
      </c>
      <c r="AA104" s="241" t="s">
        <v>38</v>
      </c>
      <c r="AB104" s="215" t="s">
        <v>38</v>
      </c>
      <c r="AC104" s="222" t="str">
        <f t="shared" si="76"/>
        <v>нд</v>
      </c>
      <c r="AD104" s="216" t="s">
        <v>38</v>
      </c>
      <c r="AE104" s="216" t="s">
        <v>38</v>
      </c>
      <c r="AF104" s="241" t="s">
        <v>38</v>
      </c>
      <c r="AG104" s="216" t="s">
        <v>38</v>
      </c>
      <c r="AH104" s="222" t="str">
        <f t="shared" si="77"/>
        <v>нд</v>
      </c>
      <c r="AI104" s="216" t="s">
        <v>38</v>
      </c>
      <c r="AJ104" s="216" t="s">
        <v>38</v>
      </c>
      <c r="AK104" s="241" t="s">
        <v>38</v>
      </c>
      <c r="AL104" s="216" t="s">
        <v>38</v>
      </c>
      <c r="AM104" s="222" t="str">
        <f t="shared" si="92"/>
        <v>нд</v>
      </c>
      <c r="AN104" s="216" t="s">
        <v>38</v>
      </c>
      <c r="AO104" s="216" t="s">
        <v>38</v>
      </c>
      <c r="AP104" s="241" t="s">
        <v>38</v>
      </c>
      <c r="AQ104" s="216" t="s">
        <v>38</v>
      </c>
      <c r="AR104" s="222">
        <f t="shared" si="91"/>
        <v>0</v>
      </c>
      <c r="AS104" s="216" t="s">
        <v>38</v>
      </c>
      <c r="AT104" s="216" t="s">
        <v>38</v>
      </c>
      <c r="AU104" s="222">
        <f t="shared" si="89"/>
        <v>0</v>
      </c>
      <c r="AV104" s="216" t="s">
        <v>38</v>
      </c>
      <c r="AW104" s="215"/>
      <c r="AX104" s="223" t="e">
        <f t="shared" si="90"/>
        <v>#VALUE!</v>
      </c>
    </row>
    <row r="105" spans="3:50" ht="45" customHeight="1" x14ac:dyDescent="0.25">
      <c r="C105" s="224" t="s">
        <v>237</v>
      </c>
      <c r="D105" s="245" t="s">
        <v>238</v>
      </c>
      <c r="E105" s="215" t="s">
        <v>37</v>
      </c>
      <c r="F105" s="215" t="s">
        <v>38</v>
      </c>
      <c r="G105" s="215" t="s">
        <v>38</v>
      </c>
      <c r="H105" s="220" t="s">
        <v>38</v>
      </c>
      <c r="I105" s="241" t="s">
        <v>38</v>
      </c>
      <c r="J105" s="241" t="s">
        <v>38</v>
      </c>
      <c r="K105" s="241" t="s">
        <v>38</v>
      </c>
      <c r="L105" s="215" t="s">
        <v>38</v>
      </c>
      <c r="M105" s="241" t="s">
        <v>38</v>
      </c>
      <c r="N105" s="215" t="s">
        <v>38</v>
      </c>
      <c r="O105" s="215" t="s">
        <v>38</v>
      </c>
      <c r="P105" s="215" t="s">
        <v>38</v>
      </c>
      <c r="Q105" s="215" t="s">
        <v>38</v>
      </c>
      <c r="R105" s="241" t="s">
        <v>38</v>
      </c>
      <c r="S105" s="221">
        <f t="shared" si="87"/>
        <v>0</v>
      </c>
      <c r="T105" s="215" t="s">
        <v>38</v>
      </c>
      <c r="U105" s="215" t="s">
        <v>38</v>
      </c>
      <c r="V105" s="241" t="s">
        <v>38</v>
      </c>
      <c r="W105" s="215" t="s">
        <v>38</v>
      </c>
      <c r="X105" s="221" t="str">
        <f t="shared" si="75"/>
        <v>нд</v>
      </c>
      <c r="Y105" s="215" t="s">
        <v>38</v>
      </c>
      <c r="Z105" s="215" t="s">
        <v>38</v>
      </c>
      <c r="AA105" s="241" t="s">
        <v>38</v>
      </c>
      <c r="AB105" s="215" t="s">
        <v>38</v>
      </c>
      <c r="AC105" s="222" t="str">
        <f t="shared" si="76"/>
        <v>нд</v>
      </c>
      <c r="AD105" s="216" t="s">
        <v>38</v>
      </c>
      <c r="AE105" s="216" t="s">
        <v>38</v>
      </c>
      <c r="AF105" s="241" t="s">
        <v>38</v>
      </c>
      <c r="AG105" s="216" t="s">
        <v>38</v>
      </c>
      <c r="AH105" s="222" t="str">
        <f t="shared" si="77"/>
        <v>нд</v>
      </c>
      <c r="AI105" s="216" t="s">
        <v>38</v>
      </c>
      <c r="AJ105" s="216" t="s">
        <v>38</v>
      </c>
      <c r="AK105" s="241" t="s">
        <v>38</v>
      </c>
      <c r="AL105" s="216" t="s">
        <v>38</v>
      </c>
      <c r="AM105" s="222" t="str">
        <f t="shared" si="92"/>
        <v>нд</v>
      </c>
      <c r="AN105" s="216" t="s">
        <v>38</v>
      </c>
      <c r="AO105" s="216" t="s">
        <v>38</v>
      </c>
      <c r="AP105" s="241" t="s">
        <v>38</v>
      </c>
      <c r="AQ105" s="216" t="s">
        <v>38</v>
      </c>
      <c r="AR105" s="222">
        <f t="shared" si="91"/>
        <v>0</v>
      </c>
      <c r="AS105" s="216" t="s">
        <v>38</v>
      </c>
      <c r="AT105" s="216" t="s">
        <v>38</v>
      </c>
      <c r="AU105" s="222">
        <f t="shared" si="89"/>
        <v>0</v>
      </c>
      <c r="AV105" s="216" t="s">
        <v>38</v>
      </c>
      <c r="AW105" s="215"/>
      <c r="AX105" s="223" t="e">
        <f t="shared" si="90"/>
        <v>#VALUE!</v>
      </c>
    </row>
    <row r="106" spans="3:50" ht="45" customHeight="1" x14ac:dyDescent="0.25">
      <c r="C106" s="224" t="s">
        <v>239</v>
      </c>
      <c r="D106" s="235" t="s">
        <v>240</v>
      </c>
      <c r="E106" s="215" t="s">
        <v>37</v>
      </c>
      <c r="F106" s="215" t="s">
        <v>38</v>
      </c>
      <c r="G106" s="215" t="s">
        <v>38</v>
      </c>
      <c r="H106" s="220" t="s">
        <v>38</v>
      </c>
      <c r="I106" s="241" t="s">
        <v>38</v>
      </c>
      <c r="J106" s="241" t="s">
        <v>38</v>
      </c>
      <c r="K106" s="241" t="s">
        <v>38</v>
      </c>
      <c r="L106" s="215" t="s">
        <v>38</v>
      </c>
      <c r="M106" s="241" t="s">
        <v>38</v>
      </c>
      <c r="N106" s="215" t="s">
        <v>38</v>
      </c>
      <c r="O106" s="215" t="s">
        <v>38</v>
      </c>
      <c r="P106" s="215" t="s">
        <v>38</v>
      </c>
      <c r="Q106" s="215" t="s">
        <v>38</v>
      </c>
      <c r="R106" s="241" t="s">
        <v>38</v>
      </c>
      <c r="S106" s="221">
        <f t="shared" si="87"/>
        <v>0</v>
      </c>
      <c r="T106" s="215" t="s">
        <v>38</v>
      </c>
      <c r="U106" s="215" t="s">
        <v>38</v>
      </c>
      <c r="V106" s="241" t="s">
        <v>38</v>
      </c>
      <c r="W106" s="215" t="s">
        <v>38</v>
      </c>
      <c r="X106" s="221" t="str">
        <f t="shared" si="75"/>
        <v>нд</v>
      </c>
      <c r="Y106" s="215" t="s">
        <v>38</v>
      </c>
      <c r="Z106" s="215" t="s">
        <v>38</v>
      </c>
      <c r="AA106" s="241" t="s">
        <v>38</v>
      </c>
      <c r="AB106" s="215" t="s">
        <v>38</v>
      </c>
      <c r="AC106" s="222" t="str">
        <f t="shared" si="76"/>
        <v>нд</v>
      </c>
      <c r="AD106" s="216" t="s">
        <v>38</v>
      </c>
      <c r="AE106" s="216" t="s">
        <v>38</v>
      </c>
      <c r="AF106" s="241" t="s">
        <v>38</v>
      </c>
      <c r="AG106" s="216" t="s">
        <v>38</v>
      </c>
      <c r="AH106" s="222" t="str">
        <f t="shared" si="77"/>
        <v>нд</v>
      </c>
      <c r="AI106" s="216" t="s">
        <v>38</v>
      </c>
      <c r="AJ106" s="216" t="s">
        <v>38</v>
      </c>
      <c r="AK106" s="241" t="s">
        <v>38</v>
      </c>
      <c r="AL106" s="216" t="s">
        <v>38</v>
      </c>
      <c r="AM106" s="222" t="str">
        <f t="shared" si="92"/>
        <v>нд</v>
      </c>
      <c r="AN106" s="216" t="s">
        <v>38</v>
      </c>
      <c r="AO106" s="216" t="s">
        <v>38</v>
      </c>
      <c r="AP106" s="241" t="s">
        <v>38</v>
      </c>
      <c r="AQ106" s="216" t="s">
        <v>38</v>
      </c>
      <c r="AR106" s="222">
        <f t="shared" si="91"/>
        <v>0</v>
      </c>
      <c r="AS106" s="216" t="s">
        <v>38</v>
      </c>
      <c r="AT106" s="216" t="s">
        <v>38</v>
      </c>
      <c r="AU106" s="222">
        <f t="shared" si="89"/>
        <v>0</v>
      </c>
      <c r="AV106" s="216" t="s">
        <v>38</v>
      </c>
      <c r="AW106" s="215"/>
      <c r="AX106" s="223" t="e">
        <f t="shared" si="90"/>
        <v>#VALUE!</v>
      </c>
    </row>
    <row r="107" spans="3:50" ht="45" customHeight="1" x14ac:dyDescent="0.25">
      <c r="C107" s="224" t="s">
        <v>241</v>
      </c>
      <c r="D107" s="235" t="s">
        <v>242</v>
      </c>
      <c r="E107" s="215" t="s">
        <v>37</v>
      </c>
      <c r="F107" s="215" t="s">
        <v>38</v>
      </c>
      <c r="G107" s="215" t="s">
        <v>38</v>
      </c>
      <c r="H107" s="220" t="s">
        <v>38</v>
      </c>
      <c r="I107" s="241" t="s">
        <v>38</v>
      </c>
      <c r="J107" s="241" t="s">
        <v>38</v>
      </c>
      <c r="K107" s="241" t="s">
        <v>38</v>
      </c>
      <c r="L107" s="215" t="s">
        <v>38</v>
      </c>
      <c r="M107" s="241" t="s">
        <v>38</v>
      </c>
      <c r="N107" s="215" t="s">
        <v>38</v>
      </c>
      <c r="O107" s="215" t="s">
        <v>38</v>
      </c>
      <c r="P107" s="215" t="s">
        <v>38</v>
      </c>
      <c r="Q107" s="215" t="s">
        <v>38</v>
      </c>
      <c r="R107" s="241" t="s">
        <v>38</v>
      </c>
      <c r="S107" s="221">
        <f t="shared" si="87"/>
        <v>0</v>
      </c>
      <c r="T107" s="215" t="s">
        <v>38</v>
      </c>
      <c r="U107" s="215" t="s">
        <v>38</v>
      </c>
      <c r="V107" s="241" t="s">
        <v>38</v>
      </c>
      <c r="W107" s="215" t="s">
        <v>38</v>
      </c>
      <c r="X107" s="221" t="str">
        <f t="shared" si="75"/>
        <v>нд</v>
      </c>
      <c r="Y107" s="215" t="s">
        <v>38</v>
      </c>
      <c r="Z107" s="215" t="s">
        <v>38</v>
      </c>
      <c r="AA107" s="241" t="s">
        <v>38</v>
      </c>
      <c r="AB107" s="215" t="s">
        <v>38</v>
      </c>
      <c r="AC107" s="222" t="str">
        <f t="shared" si="76"/>
        <v>нд</v>
      </c>
      <c r="AD107" s="216" t="s">
        <v>38</v>
      </c>
      <c r="AE107" s="216" t="s">
        <v>38</v>
      </c>
      <c r="AF107" s="241" t="s">
        <v>38</v>
      </c>
      <c r="AG107" s="216" t="s">
        <v>38</v>
      </c>
      <c r="AH107" s="222" t="str">
        <f t="shared" si="77"/>
        <v>нд</v>
      </c>
      <c r="AI107" s="216" t="s">
        <v>38</v>
      </c>
      <c r="AJ107" s="216" t="s">
        <v>38</v>
      </c>
      <c r="AK107" s="241" t="s">
        <v>38</v>
      </c>
      <c r="AL107" s="216" t="s">
        <v>38</v>
      </c>
      <c r="AM107" s="222" t="str">
        <f t="shared" si="92"/>
        <v>нд</v>
      </c>
      <c r="AN107" s="216" t="s">
        <v>38</v>
      </c>
      <c r="AO107" s="216" t="s">
        <v>38</v>
      </c>
      <c r="AP107" s="241" t="s">
        <v>38</v>
      </c>
      <c r="AQ107" s="216" t="s">
        <v>38</v>
      </c>
      <c r="AR107" s="222">
        <f t="shared" si="91"/>
        <v>0</v>
      </c>
      <c r="AS107" s="216" t="s">
        <v>38</v>
      </c>
      <c r="AT107" s="216" t="s">
        <v>38</v>
      </c>
      <c r="AU107" s="222">
        <f t="shared" si="89"/>
        <v>0</v>
      </c>
      <c r="AV107" s="216" t="s">
        <v>38</v>
      </c>
      <c r="AW107" s="215"/>
      <c r="AX107" s="223" t="e">
        <f t="shared" si="90"/>
        <v>#VALUE!</v>
      </c>
    </row>
    <row r="108" spans="3:50" ht="45" customHeight="1" x14ac:dyDescent="0.25">
      <c r="C108" s="224" t="s">
        <v>243</v>
      </c>
      <c r="D108" s="235" t="s">
        <v>244</v>
      </c>
      <c r="E108" s="215" t="s">
        <v>37</v>
      </c>
      <c r="F108" s="215" t="s">
        <v>38</v>
      </c>
      <c r="G108" s="215" t="s">
        <v>38</v>
      </c>
      <c r="H108" s="220" t="s">
        <v>38</v>
      </c>
      <c r="I108" s="241" t="s">
        <v>38</v>
      </c>
      <c r="J108" s="241" t="s">
        <v>38</v>
      </c>
      <c r="K108" s="241" t="s">
        <v>38</v>
      </c>
      <c r="L108" s="215" t="s">
        <v>38</v>
      </c>
      <c r="M108" s="241" t="s">
        <v>38</v>
      </c>
      <c r="N108" s="215" t="s">
        <v>38</v>
      </c>
      <c r="O108" s="215" t="s">
        <v>38</v>
      </c>
      <c r="P108" s="215" t="s">
        <v>38</v>
      </c>
      <c r="Q108" s="215" t="s">
        <v>38</v>
      </c>
      <c r="R108" s="241" t="s">
        <v>38</v>
      </c>
      <c r="S108" s="221">
        <f t="shared" si="87"/>
        <v>0</v>
      </c>
      <c r="T108" s="215" t="s">
        <v>38</v>
      </c>
      <c r="U108" s="215" t="s">
        <v>38</v>
      </c>
      <c r="V108" s="241" t="s">
        <v>38</v>
      </c>
      <c r="W108" s="215" t="s">
        <v>38</v>
      </c>
      <c r="X108" s="221" t="str">
        <f t="shared" si="75"/>
        <v>нд</v>
      </c>
      <c r="Y108" s="215" t="s">
        <v>38</v>
      </c>
      <c r="Z108" s="215" t="s">
        <v>38</v>
      </c>
      <c r="AA108" s="241" t="s">
        <v>38</v>
      </c>
      <c r="AB108" s="215" t="s">
        <v>38</v>
      </c>
      <c r="AC108" s="222" t="str">
        <f t="shared" si="76"/>
        <v>нд</v>
      </c>
      <c r="AD108" s="216" t="s">
        <v>38</v>
      </c>
      <c r="AE108" s="216" t="s">
        <v>38</v>
      </c>
      <c r="AF108" s="241" t="s">
        <v>38</v>
      </c>
      <c r="AG108" s="216" t="s">
        <v>38</v>
      </c>
      <c r="AH108" s="222" t="str">
        <f t="shared" si="77"/>
        <v>нд</v>
      </c>
      <c r="AI108" s="216" t="s">
        <v>38</v>
      </c>
      <c r="AJ108" s="216" t="s">
        <v>38</v>
      </c>
      <c r="AK108" s="241" t="s">
        <v>38</v>
      </c>
      <c r="AL108" s="216" t="s">
        <v>38</v>
      </c>
      <c r="AM108" s="222" t="str">
        <f t="shared" si="92"/>
        <v>нд</v>
      </c>
      <c r="AN108" s="216" t="s">
        <v>38</v>
      </c>
      <c r="AO108" s="216" t="s">
        <v>38</v>
      </c>
      <c r="AP108" s="241" t="s">
        <v>38</v>
      </c>
      <c r="AQ108" s="216" t="s">
        <v>38</v>
      </c>
      <c r="AR108" s="222">
        <f t="shared" si="91"/>
        <v>0</v>
      </c>
      <c r="AS108" s="216" t="s">
        <v>38</v>
      </c>
      <c r="AT108" s="216" t="s">
        <v>38</v>
      </c>
      <c r="AU108" s="222">
        <f t="shared" si="89"/>
        <v>0</v>
      </c>
      <c r="AV108" s="216" t="s">
        <v>38</v>
      </c>
      <c r="AW108" s="215"/>
      <c r="AX108" s="223" t="e">
        <f t="shared" si="90"/>
        <v>#VALUE!</v>
      </c>
    </row>
    <row r="109" spans="3:50" s="23" customFormat="1" ht="47.25" x14ac:dyDescent="0.25">
      <c r="C109" s="224" t="s">
        <v>245</v>
      </c>
      <c r="D109" s="235" t="s">
        <v>246</v>
      </c>
      <c r="E109" s="246" t="s">
        <v>37</v>
      </c>
      <c r="F109" s="246" t="s">
        <v>38</v>
      </c>
      <c r="G109" s="246" t="s">
        <v>38</v>
      </c>
      <c r="H109" s="220" t="s">
        <v>38</v>
      </c>
      <c r="I109" s="241" t="s">
        <v>38</v>
      </c>
      <c r="J109" s="241" t="s">
        <v>38</v>
      </c>
      <c r="K109" s="241" t="s">
        <v>38</v>
      </c>
      <c r="L109" s="246" t="s">
        <v>38</v>
      </c>
      <c r="M109" s="241" t="s">
        <v>38</v>
      </c>
      <c r="N109" s="247">
        <f>+N111</f>
        <v>0</v>
      </c>
      <c r="O109" s="246" t="s">
        <v>38</v>
      </c>
      <c r="P109" s="247">
        <f>+P111</f>
        <v>0</v>
      </c>
      <c r="Q109" s="247">
        <f>+Q111</f>
        <v>0</v>
      </c>
      <c r="R109" s="241" t="s">
        <v>38</v>
      </c>
      <c r="S109" s="247">
        <f t="shared" si="87"/>
        <v>0</v>
      </c>
      <c r="T109" s="246" t="s">
        <v>38</v>
      </c>
      <c r="U109" s="246" t="s">
        <v>38</v>
      </c>
      <c r="V109" s="247" t="str">
        <f>+V111</f>
        <v>нд</v>
      </c>
      <c r="W109" s="247">
        <f>+W111</f>
        <v>0</v>
      </c>
      <c r="X109" s="221" t="str">
        <f t="shared" si="75"/>
        <v>нд</v>
      </c>
      <c r="Y109" s="246" t="s">
        <v>38</v>
      </c>
      <c r="Z109" s="246" t="s">
        <v>38</v>
      </c>
      <c r="AA109" s="241" t="s">
        <v>38</v>
      </c>
      <c r="AB109" s="246" t="s">
        <v>38</v>
      </c>
      <c r="AC109" s="248" t="str">
        <f t="shared" si="76"/>
        <v>нд</v>
      </c>
      <c r="AD109" s="249" t="s">
        <v>38</v>
      </c>
      <c r="AE109" s="249" t="s">
        <v>38</v>
      </c>
      <c r="AF109" s="241" t="s">
        <v>38</v>
      </c>
      <c r="AG109" s="249" t="s">
        <v>38</v>
      </c>
      <c r="AH109" s="248" t="str">
        <f t="shared" si="77"/>
        <v>нд</v>
      </c>
      <c r="AI109" s="249" t="s">
        <v>38</v>
      </c>
      <c r="AJ109" s="249" t="s">
        <v>38</v>
      </c>
      <c r="AK109" s="241" t="s">
        <v>38</v>
      </c>
      <c r="AL109" s="249" t="s">
        <v>38</v>
      </c>
      <c r="AM109" s="248" t="str">
        <f t="shared" si="92"/>
        <v>нд</v>
      </c>
      <c r="AN109" s="249" t="s">
        <v>38</v>
      </c>
      <c r="AO109" s="249" t="s">
        <v>38</v>
      </c>
      <c r="AP109" s="241" t="s">
        <v>38</v>
      </c>
      <c r="AQ109" s="249" t="s">
        <v>38</v>
      </c>
      <c r="AR109" s="248">
        <f t="shared" si="91"/>
        <v>0</v>
      </c>
      <c r="AS109" s="249" t="s">
        <v>38</v>
      </c>
      <c r="AT109" s="249" t="s">
        <v>38</v>
      </c>
      <c r="AU109" s="222">
        <f t="shared" si="89"/>
        <v>0</v>
      </c>
      <c r="AV109" s="249" t="s">
        <v>38</v>
      </c>
      <c r="AW109" s="246"/>
      <c r="AX109" s="250">
        <f t="shared" si="90"/>
        <v>0</v>
      </c>
    </row>
    <row r="110" spans="3:50" ht="45" customHeight="1" x14ac:dyDescent="0.25">
      <c r="C110" s="224" t="s">
        <v>247</v>
      </c>
      <c r="D110" s="235" t="s">
        <v>248</v>
      </c>
      <c r="E110" s="215" t="s">
        <v>37</v>
      </c>
      <c r="F110" s="215" t="s">
        <v>38</v>
      </c>
      <c r="G110" s="215" t="s">
        <v>38</v>
      </c>
      <c r="H110" s="220" t="s">
        <v>38</v>
      </c>
      <c r="I110" s="241" t="s">
        <v>38</v>
      </c>
      <c r="J110" s="241" t="s">
        <v>38</v>
      </c>
      <c r="K110" s="241" t="s">
        <v>38</v>
      </c>
      <c r="L110" s="215" t="s">
        <v>38</v>
      </c>
      <c r="M110" s="241" t="s">
        <v>38</v>
      </c>
      <c r="N110" s="215" t="s">
        <v>38</v>
      </c>
      <c r="O110" s="215" t="s">
        <v>38</v>
      </c>
      <c r="P110" s="215" t="s">
        <v>38</v>
      </c>
      <c r="Q110" s="215" t="s">
        <v>38</v>
      </c>
      <c r="R110" s="241" t="s">
        <v>38</v>
      </c>
      <c r="S110" s="221">
        <f t="shared" si="87"/>
        <v>0</v>
      </c>
      <c r="T110" s="215" t="s">
        <v>38</v>
      </c>
      <c r="U110" s="215" t="s">
        <v>38</v>
      </c>
      <c r="V110" s="241" t="s">
        <v>38</v>
      </c>
      <c r="W110" s="215" t="s">
        <v>38</v>
      </c>
      <c r="X110" s="221" t="str">
        <f t="shared" si="75"/>
        <v>нд</v>
      </c>
      <c r="Y110" s="215" t="s">
        <v>38</v>
      </c>
      <c r="Z110" s="215" t="s">
        <v>38</v>
      </c>
      <c r="AA110" s="241" t="s">
        <v>38</v>
      </c>
      <c r="AB110" s="215" t="s">
        <v>38</v>
      </c>
      <c r="AC110" s="222" t="str">
        <f t="shared" si="76"/>
        <v>нд</v>
      </c>
      <c r="AD110" s="216" t="s">
        <v>38</v>
      </c>
      <c r="AE110" s="216" t="s">
        <v>38</v>
      </c>
      <c r="AF110" s="241" t="s">
        <v>38</v>
      </c>
      <c r="AG110" s="216" t="s">
        <v>38</v>
      </c>
      <c r="AH110" s="222" t="str">
        <f t="shared" si="77"/>
        <v>нд</v>
      </c>
      <c r="AI110" s="216" t="s">
        <v>38</v>
      </c>
      <c r="AJ110" s="216" t="s">
        <v>38</v>
      </c>
      <c r="AK110" s="241" t="s">
        <v>38</v>
      </c>
      <c r="AL110" s="216" t="s">
        <v>38</v>
      </c>
      <c r="AM110" s="222" t="str">
        <f t="shared" si="92"/>
        <v>нд</v>
      </c>
      <c r="AN110" s="216" t="s">
        <v>38</v>
      </c>
      <c r="AO110" s="216" t="s">
        <v>38</v>
      </c>
      <c r="AP110" s="241" t="s">
        <v>38</v>
      </c>
      <c r="AQ110" s="216" t="s">
        <v>38</v>
      </c>
      <c r="AR110" s="222">
        <f t="shared" si="91"/>
        <v>0</v>
      </c>
      <c r="AS110" s="216" t="s">
        <v>38</v>
      </c>
      <c r="AT110" s="216" t="s">
        <v>38</v>
      </c>
      <c r="AU110" s="222">
        <f t="shared" si="89"/>
        <v>0</v>
      </c>
      <c r="AV110" s="216" t="s">
        <v>38</v>
      </c>
      <c r="AW110" s="215"/>
      <c r="AX110" s="223" t="e">
        <f t="shared" si="90"/>
        <v>#VALUE!</v>
      </c>
    </row>
    <row r="111" spans="3:50" s="23" customFormat="1" ht="45" customHeight="1" x14ac:dyDescent="0.25">
      <c r="C111" s="224" t="s">
        <v>249</v>
      </c>
      <c r="D111" s="235" t="s">
        <v>250</v>
      </c>
      <c r="E111" s="246" t="s">
        <v>37</v>
      </c>
      <c r="F111" s="246" t="s">
        <v>38</v>
      </c>
      <c r="G111" s="246" t="s">
        <v>38</v>
      </c>
      <c r="H111" s="220" t="s">
        <v>38</v>
      </c>
      <c r="I111" s="241" t="s">
        <v>38</v>
      </c>
      <c r="J111" s="241" t="s">
        <v>38</v>
      </c>
      <c r="K111" s="241" t="s">
        <v>38</v>
      </c>
      <c r="L111" s="246" t="s">
        <v>38</v>
      </c>
      <c r="M111" s="241" t="s">
        <v>38</v>
      </c>
      <c r="N111" s="247">
        <f t="shared" ref="N111:Q111" si="93">SUM(N112)</f>
        <v>0</v>
      </c>
      <c r="O111" s="246" t="s">
        <v>38</v>
      </c>
      <c r="P111" s="247">
        <f t="shared" si="93"/>
        <v>0</v>
      </c>
      <c r="Q111" s="247">
        <f t="shared" si="93"/>
        <v>0</v>
      </c>
      <c r="R111" s="246" t="s">
        <v>38</v>
      </c>
      <c r="S111" s="247">
        <f t="shared" si="87"/>
        <v>0</v>
      </c>
      <c r="T111" s="246" t="s">
        <v>38</v>
      </c>
      <c r="U111" s="246" t="s">
        <v>38</v>
      </c>
      <c r="V111" s="241" t="s">
        <v>38</v>
      </c>
      <c r="W111" s="247">
        <f>SUM(W112)</f>
        <v>0</v>
      </c>
      <c r="X111" s="246" t="s">
        <v>38</v>
      </c>
      <c r="Y111" s="246" t="s">
        <v>38</v>
      </c>
      <c r="Z111" s="246" t="s">
        <v>38</v>
      </c>
      <c r="AA111" s="246" t="s">
        <v>38</v>
      </c>
      <c r="AB111" s="246" t="s">
        <v>38</v>
      </c>
      <c r="AC111" s="246" t="s">
        <v>38</v>
      </c>
      <c r="AD111" s="246" t="s">
        <v>38</v>
      </c>
      <c r="AE111" s="246" t="s">
        <v>38</v>
      </c>
      <c r="AF111" s="246" t="s">
        <v>38</v>
      </c>
      <c r="AG111" s="246" t="s">
        <v>38</v>
      </c>
      <c r="AH111" s="246" t="s">
        <v>38</v>
      </c>
      <c r="AI111" s="246" t="s">
        <v>38</v>
      </c>
      <c r="AJ111" s="246" t="s">
        <v>38</v>
      </c>
      <c r="AK111" s="246" t="s">
        <v>38</v>
      </c>
      <c r="AL111" s="246" t="s">
        <v>38</v>
      </c>
      <c r="AM111" s="246" t="s">
        <v>38</v>
      </c>
      <c r="AN111" s="246" t="s">
        <v>38</v>
      </c>
      <c r="AO111" s="246" t="s">
        <v>38</v>
      </c>
      <c r="AP111" s="246" t="s">
        <v>38</v>
      </c>
      <c r="AQ111" s="246" t="s">
        <v>38</v>
      </c>
      <c r="AR111" s="247">
        <f t="shared" ref="AR111" si="94">SUM(AR112)</f>
        <v>0</v>
      </c>
      <c r="AS111" s="246" t="s">
        <v>38</v>
      </c>
      <c r="AT111" s="246" t="s">
        <v>38</v>
      </c>
      <c r="AU111" s="222">
        <f t="shared" si="89"/>
        <v>0</v>
      </c>
      <c r="AV111" s="246" t="s">
        <v>38</v>
      </c>
      <c r="AW111" s="246"/>
      <c r="AX111" s="250">
        <f t="shared" si="90"/>
        <v>0</v>
      </c>
    </row>
    <row r="112" spans="3:50" s="24" customFormat="1" ht="45" customHeight="1" x14ac:dyDescent="0.25">
      <c r="C112" s="224" t="s">
        <v>251</v>
      </c>
      <c r="D112" s="259" t="s">
        <v>252</v>
      </c>
      <c r="E112" s="260" t="s">
        <v>253</v>
      </c>
      <c r="F112" s="215" t="s">
        <v>119</v>
      </c>
      <c r="G112" s="215">
        <v>2019</v>
      </c>
      <c r="H112" s="220">
        <v>2019</v>
      </c>
      <c r="I112" s="241" t="s">
        <v>38</v>
      </c>
      <c r="J112" s="241" t="s">
        <v>38</v>
      </c>
      <c r="K112" s="241" t="s">
        <v>38</v>
      </c>
      <c r="L112" s="215" t="s">
        <v>38</v>
      </c>
      <c r="M112" s="241" t="s">
        <v>38</v>
      </c>
      <c r="N112" s="215" t="s">
        <v>38</v>
      </c>
      <c r="O112" s="215" t="s">
        <v>38</v>
      </c>
      <c r="P112" s="215" t="s">
        <v>38</v>
      </c>
      <c r="Q112" s="215" t="s">
        <v>38</v>
      </c>
      <c r="R112" s="241" t="s">
        <v>38</v>
      </c>
      <c r="S112" s="221">
        <f t="shared" si="87"/>
        <v>0</v>
      </c>
      <c r="T112" s="215" t="s">
        <v>38</v>
      </c>
      <c r="U112" s="215" t="s">
        <v>38</v>
      </c>
      <c r="V112" s="239" t="s">
        <v>38</v>
      </c>
      <c r="W112" s="241" t="str">
        <f>+N112</f>
        <v>нд</v>
      </c>
      <c r="X112" s="221" t="str">
        <f>AA112</f>
        <v>нд</v>
      </c>
      <c r="Y112" s="215" t="s">
        <v>38</v>
      </c>
      <c r="Z112" s="215" t="s">
        <v>38</v>
      </c>
      <c r="AA112" s="241" t="s">
        <v>38</v>
      </c>
      <c r="AB112" s="215" t="s">
        <v>38</v>
      </c>
      <c r="AC112" s="222" t="str">
        <f>AF112</f>
        <v>нд</v>
      </c>
      <c r="AD112" s="216" t="s">
        <v>38</v>
      </c>
      <c r="AE112" s="216" t="s">
        <v>38</v>
      </c>
      <c r="AF112" s="241" t="s">
        <v>38</v>
      </c>
      <c r="AG112" s="216" t="s">
        <v>38</v>
      </c>
      <c r="AH112" s="222" t="str">
        <f>AK112</f>
        <v>нд</v>
      </c>
      <c r="AI112" s="216" t="s">
        <v>38</v>
      </c>
      <c r="AJ112" s="216" t="s">
        <v>38</v>
      </c>
      <c r="AK112" s="241" t="s">
        <v>38</v>
      </c>
      <c r="AL112" s="216" t="s">
        <v>38</v>
      </c>
      <c r="AM112" s="222" t="str">
        <f>AP112</f>
        <v>нд</v>
      </c>
      <c r="AN112" s="216" t="s">
        <v>38</v>
      </c>
      <c r="AO112" s="216" t="s">
        <v>38</v>
      </c>
      <c r="AP112" s="241" t="s">
        <v>38</v>
      </c>
      <c r="AQ112" s="216" t="s">
        <v>38</v>
      </c>
      <c r="AR112" s="222">
        <f>+SUM(X112,AC112,AH112,AM112,S112)</f>
        <v>0</v>
      </c>
      <c r="AS112" s="216" t="s">
        <v>38</v>
      </c>
      <c r="AT112" s="216" t="s">
        <v>38</v>
      </c>
      <c r="AU112" s="222">
        <f t="shared" si="89"/>
        <v>0</v>
      </c>
      <c r="AV112" s="216" t="s">
        <v>38</v>
      </c>
      <c r="AW112" s="215"/>
      <c r="AX112" s="223"/>
    </row>
    <row r="113" spans="3:50" ht="45" customHeight="1" x14ac:dyDescent="0.25">
      <c r="C113" s="224" t="s">
        <v>254</v>
      </c>
      <c r="D113" s="235" t="s">
        <v>255</v>
      </c>
      <c r="E113" s="215" t="s">
        <v>37</v>
      </c>
      <c r="F113" s="215" t="s">
        <v>38</v>
      </c>
      <c r="G113" s="215" t="s">
        <v>38</v>
      </c>
      <c r="H113" s="220" t="s">
        <v>38</v>
      </c>
      <c r="I113" s="241" t="s">
        <v>38</v>
      </c>
      <c r="J113" s="241" t="s">
        <v>38</v>
      </c>
      <c r="K113" s="241" t="s">
        <v>38</v>
      </c>
      <c r="L113" s="215" t="s">
        <v>38</v>
      </c>
      <c r="M113" s="241" t="s">
        <v>38</v>
      </c>
      <c r="N113" s="215" t="s">
        <v>38</v>
      </c>
      <c r="O113" s="215" t="s">
        <v>38</v>
      </c>
      <c r="P113" s="215" t="s">
        <v>38</v>
      </c>
      <c r="Q113" s="215" t="s">
        <v>38</v>
      </c>
      <c r="R113" s="241" t="s">
        <v>38</v>
      </c>
      <c r="S113" s="221">
        <f t="shared" si="87"/>
        <v>0</v>
      </c>
      <c r="T113" s="215" t="s">
        <v>38</v>
      </c>
      <c r="U113" s="215" t="s">
        <v>38</v>
      </c>
      <c r="V113" s="241" t="s">
        <v>38</v>
      </c>
      <c r="W113" s="215" t="s">
        <v>38</v>
      </c>
      <c r="X113" s="221" t="str">
        <f>AA113</f>
        <v>нд</v>
      </c>
      <c r="Y113" s="215" t="s">
        <v>38</v>
      </c>
      <c r="Z113" s="215" t="s">
        <v>38</v>
      </c>
      <c r="AA113" s="241" t="s">
        <v>38</v>
      </c>
      <c r="AB113" s="215" t="s">
        <v>38</v>
      </c>
      <c r="AC113" s="222" t="str">
        <f>AF113</f>
        <v>нд</v>
      </c>
      <c r="AD113" s="216" t="s">
        <v>38</v>
      </c>
      <c r="AE113" s="216" t="s">
        <v>38</v>
      </c>
      <c r="AF113" s="241" t="s">
        <v>38</v>
      </c>
      <c r="AG113" s="216" t="s">
        <v>38</v>
      </c>
      <c r="AH113" s="222" t="str">
        <f>AK113</f>
        <v>нд</v>
      </c>
      <c r="AI113" s="216" t="s">
        <v>38</v>
      </c>
      <c r="AJ113" s="216" t="s">
        <v>38</v>
      </c>
      <c r="AK113" s="241" t="s">
        <v>38</v>
      </c>
      <c r="AL113" s="216" t="s">
        <v>38</v>
      </c>
      <c r="AM113" s="222" t="str">
        <f t="shared" si="92"/>
        <v>нд</v>
      </c>
      <c r="AN113" s="216" t="s">
        <v>38</v>
      </c>
      <c r="AO113" s="216" t="s">
        <v>38</v>
      </c>
      <c r="AP113" s="241" t="s">
        <v>38</v>
      </c>
      <c r="AQ113" s="216" t="s">
        <v>38</v>
      </c>
      <c r="AR113" s="222">
        <f>+SUM(X113,AC113,AH113,AM113,S113)</f>
        <v>0</v>
      </c>
      <c r="AS113" s="216" t="s">
        <v>38</v>
      </c>
      <c r="AT113" s="216" t="s">
        <v>38</v>
      </c>
      <c r="AU113" s="222">
        <f t="shared" si="89"/>
        <v>0</v>
      </c>
      <c r="AV113" s="216" t="s">
        <v>38</v>
      </c>
      <c r="AW113" s="215"/>
      <c r="AX113" s="223" t="e">
        <f t="shared" ref="AX113:AX155" si="95">+AR113-N113</f>
        <v>#VALUE!</v>
      </c>
    </row>
    <row r="114" spans="3:50" ht="45" customHeight="1" x14ac:dyDescent="0.25">
      <c r="C114" s="224" t="s">
        <v>256</v>
      </c>
      <c r="D114" s="235" t="s">
        <v>75</v>
      </c>
      <c r="E114" s="215" t="s">
        <v>37</v>
      </c>
      <c r="F114" s="215" t="s">
        <v>38</v>
      </c>
      <c r="G114" s="215" t="s">
        <v>38</v>
      </c>
      <c r="H114" s="220" t="s">
        <v>38</v>
      </c>
      <c r="I114" s="241" t="s">
        <v>38</v>
      </c>
      <c r="J114" s="241" t="s">
        <v>38</v>
      </c>
      <c r="K114" s="241" t="s">
        <v>38</v>
      </c>
      <c r="L114" s="215" t="s">
        <v>38</v>
      </c>
      <c r="M114" s="226" t="s">
        <v>38</v>
      </c>
      <c r="N114" s="215" t="s">
        <v>38</v>
      </c>
      <c r="O114" s="215" t="s">
        <v>38</v>
      </c>
      <c r="P114" s="215" t="s">
        <v>38</v>
      </c>
      <c r="Q114" s="215" t="s">
        <v>38</v>
      </c>
      <c r="R114" s="226" t="s">
        <v>38</v>
      </c>
      <c r="S114" s="221">
        <f t="shared" si="87"/>
        <v>0</v>
      </c>
      <c r="T114" s="215" t="s">
        <v>38</v>
      </c>
      <c r="U114" s="215" t="s">
        <v>38</v>
      </c>
      <c r="V114" s="226" t="s">
        <v>38</v>
      </c>
      <c r="W114" s="215" t="s">
        <v>38</v>
      </c>
      <c r="X114" s="221" t="str">
        <f>AA114</f>
        <v>нд</v>
      </c>
      <c r="Y114" s="215" t="s">
        <v>38</v>
      </c>
      <c r="Z114" s="215" t="s">
        <v>38</v>
      </c>
      <c r="AA114" s="226" t="s">
        <v>38</v>
      </c>
      <c r="AB114" s="215" t="s">
        <v>38</v>
      </c>
      <c r="AC114" s="222" t="str">
        <f>AF114</f>
        <v>нд</v>
      </c>
      <c r="AD114" s="216" t="s">
        <v>38</v>
      </c>
      <c r="AE114" s="216" t="s">
        <v>38</v>
      </c>
      <c r="AF114" s="226" t="s">
        <v>38</v>
      </c>
      <c r="AG114" s="216" t="s">
        <v>38</v>
      </c>
      <c r="AH114" s="222" t="str">
        <f>AK114</f>
        <v>нд</v>
      </c>
      <c r="AI114" s="216" t="s">
        <v>38</v>
      </c>
      <c r="AJ114" s="216" t="s">
        <v>38</v>
      </c>
      <c r="AK114" s="226" t="s">
        <v>38</v>
      </c>
      <c r="AL114" s="216" t="s">
        <v>38</v>
      </c>
      <c r="AM114" s="222" t="str">
        <f t="shared" si="92"/>
        <v>нд</v>
      </c>
      <c r="AN114" s="216" t="s">
        <v>38</v>
      </c>
      <c r="AO114" s="216" t="s">
        <v>38</v>
      </c>
      <c r="AP114" s="226" t="s">
        <v>38</v>
      </c>
      <c r="AQ114" s="216" t="s">
        <v>38</v>
      </c>
      <c r="AR114" s="222">
        <f>+SUM(X114,AC114,AH114,AM114,S114)</f>
        <v>0</v>
      </c>
      <c r="AS114" s="216" t="s">
        <v>38</v>
      </c>
      <c r="AT114" s="216" t="s">
        <v>38</v>
      </c>
      <c r="AU114" s="222">
        <f t="shared" si="89"/>
        <v>0</v>
      </c>
      <c r="AV114" s="216" t="s">
        <v>38</v>
      </c>
      <c r="AW114" s="215"/>
      <c r="AX114" s="223" t="e">
        <f t="shared" si="95"/>
        <v>#VALUE!</v>
      </c>
    </row>
    <row r="115" spans="3:50" ht="45" customHeight="1" x14ac:dyDescent="0.25">
      <c r="C115" s="225" t="s">
        <v>257</v>
      </c>
      <c r="D115" s="234" t="s">
        <v>258</v>
      </c>
      <c r="E115" s="215" t="s">
        <v>37</v>
      </c>
      <c r="F115" s="215" t="s">
        <v>38</v>
      </c>
      <c r="G115" s="215" t="s">
        <v>38</v>
      </c>
      <c r="H115" s="215" t="s">
        <v>38</v>
      </c>
      <c r="I115" s="241" t="s">
        <v>38</v>
      </c>
      <c r="J115" s="241" t="s">
        <v>38</v>
      </c>
      <c r="K115" s="241" t="s">
        <v>38</v>
      </c>
      <c r="L115" s="215">
        <f t="shared" ref="L115:M115" si="96">SUM(L116,L120,L122,L123)</f>
        <v>0</v>
      </c>
      <c r="M115" s="226">
        <f t="shared" si="96"/>
        <v>0</v>
      </c>
      <c r="N115" s="226">
        <f>SUM(N116,N120,N122,N123,N135)</f>
        <v>117.51179999999999</v>
      </c>
      <c r="O115" s="226" t="s">
        <v>38</v>
      </c>
      <c r="P115" s="226">
        <f>SUM(P116,P120,P122,P123,P135)</f>
        <v>117.51179999999999</v>
      </c>
      <c r="Q115" s="226">
        <f>SUM(Q116,Q120,Q122,Q123,Q135)</f>
        <v>117.51179999999999</v>
      </c>
      <c r="R115" s="226">
        <f t="shared" ref="R115:AV115" si="97">SUM(R116,R120,R122,R123,R135)</f>
        <v>0</v>
      </c>
      <c r="S115" s="226">
        <f t="shared" si="87"/>
        <v>0.39</v>
      </c>
      <c r="T115" s="226">
        <f t="shared" si="97"/>
        <v>0</v>
      </c>
      <c r="U115" s="226">
        <f t="shared" si="97"/>
        <v>0</v>
      </c>
      <c r="V115" s="226">
        <v>0.39</v>
      </c>
      <c r="W115" s="226">
        <f t="shared" si="97"/>
        <v>0</v>
      </c>
      <c r="X115" s="226">
        <f t="shared" si="97"/>
        <v>31.790999999999993</v>
      </c>
      <c r="Y115" s="226">
        <f t="shared" si="97"/>
        <v>0</v>
      </c>
      <c r="Z115" s="226">
        <f t="shared" si="97"/>
        <v>0</v>
      </c>
      <c r="AA115" s="226">
        <f t="shared" si="97"/>
        <v>31.790999999999993</v>
      </c>
      <c r="AB115" s="226">
        <f t="shared" si="97"/>
        <v>0</v>
      </c>
      <c r="AC115" s="226">
        <f t="shared" si="97"/>
        <v>82.516800000000003</v>
      </c>
      <c r="AD115" s="226">
        <f t="shared" si="97"/>
        <v>0</v>
      </c>
      <c r="AE115" s="226">
        <f t="shared" si="97"/>
        <v>0</v>
      </c>
      <c r="AF115" s="226">
        <f t="shared" si="97"/>
        <v>82.516800000000003</v>
      </c>
      <c r="AG115" s="226">
        <f t="shared" si="97"/>
        <v>0</v>
      </c>
      <c r="AH115" s="226">
        <f t="shared" si="97"/>
        <v>2.8140000000000001</v>
      </c>
      <c r="AI115" s="226">
        <f t="shared" si="97"/>
        <v>0</v>
      </c>
      <c r="AJ115" s="226">
        <f t="shared" si="97"/>
        <v>0</v>
      </c>
      <c r="AK115" s="226">
        <f t="shared" si="97"/>
        <v>2.8140000000000001</v>
      </c>
      <c r="AL115" s="226">
        <f t="shared" si="97"/>
        <v>0</v>
      </c>
      <c r="AM115" s="226">
        <f t="shared" si="97"/>
        <v>0</v>
      </c>
      <c r="AN115" s="226">
        <f t="shared" si="97"/>
        <v>0</v>
      </c>
      <c r="AO115" s="226">
        <f t="shared" si="97"/>
        <v>0</v>
      </c>
      <c r="AP115" s="226">
        <f t="shared" si="97"/>
        <v>0</v>
      </c>
      <c r="AQ115" s="226">
        <f t="shared" si="97"/>
        <v>0</v>
      </c>
      <c r="AR115" s="226">
        <f>+SUM(X115,AC115,AH115,AM115,S115)</f>
        <v>117.51180000000001</v>
      </c>
      <c r="AS115" s="226">
        <f t="shared" si="97"/>
        <v>0</v>
      </c>
      <c r="AT115" s="226">
        <f t="shared" si="97"/>
        <v>0</v>
      </c>
      <c r="AU115" s="222">
        <f t="shared" si="89"/>
        <v>117.51180000000001</v>
      </c>
      <c r="AV115" s="226">
        <f t="shared" si="97"/>
        <v>0</v>
      </c>
      <c r="AW115" s="215"/>
      <c r="AX115" s="223">
        <f t="shared" si="95"/>
        <v>0</v>
      </c>
    </row>
    <row r="116" spans="3:50" ht="45" customHeight="1" x14ac:dyDescent="0.25">
      <c r="C116" s="224" t="s">
        <v>259</v>
      </c>
      <c r="D116" s="251" t="s">
        <v>260</v>
      </c>
      <c r="E116" s="215"/>
      <c r="F116" s="215" t="s">
        <v>38</v>
      </c>
      <c r="G116" s="215" t="s">
        <v>38</v>
      </c>
      <c r="H116" s="252" t="s">
        <v>38</v>
      </c>
      <c r="I116" s="241" t="s">
        <v>38</v>
      </c>
      <c r="J116" s="241" t="s">
        <v>38</v>
      </c>
      <c r="K116" s="241" t="s">
        <v>38</v>
      </c>
      <c r="L116" s="215" t="s">
        <v>38</v>
      </c>
      <c r="M116" s="226">
        <f>SUM(M117:M117)</f>
        <v>0</v>
      </c>
      <c r="N116" s="226">
        <f t="shared" ref="N116:P116" si="98">+SUM(N117:N119)</f>
        <v>23.783999999999999</v>
      </c>
      <c r="O116" s="226" t="s">
        <v>38</v>
      </c>
      <c r="P116" s="226">
        <f t="shared" si="98"/>
        <v>23.783999999999999</v>
      </c>
      <c r="Q116" s="226">
        <f t="shared" ref="Q116" si="99">+SUM(Q117:Q119)</f>
        <v>23.783999999999999</v>
      </c>
      <c r="R116" s="226" t="s">
        <v>38</v>
      </c>
      <c r="S116" s="226" t="s">
        <v>38</v>
      </c>
      <c r="T116" s="226" t="s">
        <v>38</v>
      </c>
      <c r="U116" s="226" t="s">
        <v>38</v>
      </c>
      <c r="V116" s="226" t="s">
        <v>38</v>
      </c>
      <c r="W116" s="226" t="s">
        <v>38</v>
      </c>
      <c r="X116" s="226">
        <f>AA116</f>
        <v>12.047999999999998</v>
      </c>
      <c r="Y116" s="226" t="s">
        <v>38</v>
      </c>
      <c r="Z116" s="226" t="s">
        <v>38</v>
      </c>
      <c r="AA116" s="226">
        <f>SUM(AA117:AA117)</f>
        <v>12.047999999999998</v>
      </c>
      <c r="AB116" s="226" t="s">
        <v>38</v>
      </c>
      <c r="AC116" s="226">
        <f>+SUM(AC117:AC119)</f>
        <v>11.736000000000001</v>
      </c>
      <c r="AD116" s="226">
        <f t="shared" ref="AD116:AQ116" si="100">+SUM(AD117:AD119)</f>
        <v>0</v>
      </c>
      <c r="AE116" s="226">
        <f t="shared" si="100"/>
        <v>0</v>
      </c>
      <c r="AF116" s="226">
        <f t="shared" si="100"/>
        <v>11.736000000000001</v>
      </c>
      <c r="AG116" s="226">
        <f t="shared" si="100"/>
        <v>0</v>
      </c>
      <c r="AH116" s="226">
        <f t="shared" si="100"/>
        <v>0</v>
      </c>
      <c r="AI116" s="226">
        <f t="shared" si="100"/>
        <v>0</v>
      </c>
      <c r="AJ116" s="226">
        <f t="shared" si="100"/>
        <v>0</v>
      </c>
      <c r="AK116" s="226">
        <f t="shared" si="100"/>
        <v>0</v>
      </c>
      <c r="AL116" s="226">
        <f t="shared" si="100"/>
        <v>0</v>
      </c>
      <c r="AM116" s="226">
        <f t="shared" si="100"/>
        <v>0</v>
      </c>
      <c r="AN116" s="226">
        <f t="shared" si="100"/>
        <v>0</v>
      </c>
      <c r="AO116" s="226">
        <f t="shared" si="100"/>
        <v>0</v>
      </c>
      <c r="AP116" s="226">
        <f t="shared" si="100"/>
        <v>0</v>
      </c>
      <c r="AQ116" s="226">
        <f t="shared" si="100"/>
        <v>0</v>
      </c>
      <c r="AR116" s="226">
        <f>+SUM(X116,AC116,AH116,AM116,S116)</f>
        <v>23.783999999999999</v>
      </c>
      <c r="AS116" s="226" t="s">
        <v>38</v>
      </c>
      <c r="AT116" s="226" t="s">
        <v>38</v>
      </c>
      <c r="AU116" s="222">
        <f t="shared" si="89"/>
        <v>23.783999999999999</v>
      </c>
      <c r="AV116" s="226" t="s">
        <v>38</v>
      </c>
      <c r="AW116" s="215"/>
      <c r="AX116" s="223">
        <f t="shared" si="95"/>
        <v>0</v>
      </c>
    </row>
    <row r="117" spans="3:50" ht="45" customHeight="1" x14ac:dyDescent="0.25">
      <c r="C117" s="237" t="s">
        <v>705</v>
      </c>
      <c r="D117" s="261" t="s">
        <v>706</v>
      </c>
      <c r="E117" s="215" t="s">
        <v>707</v>
      </c>
      <c r="F117" s="215" t="s">
        <v>119</v>
      </c>
      <c r="G117" s="215">
        <v>2020</v>
      </c>
      <c r="H117" s="215">
        <v>2020</v>
      </c>
      <c r="I117" s="241" t="s">
        <v>38</v>
      </c>
      <c r="J117" s="241" t="s">
        <v>38</v>
      </c>
      <c r="K117" s="241" t="s">
        <v>38</v>
      </c>
      <c r="L117" s="226" t="s">
        <v>38</v>
      </c>
      <c r="M117" s="226" t="s">
        <v>38</v>
      </c>
      <c r="N117" s="215">
        <v>12.047999999999998</v>
      </c>
      <c r="O117" s="215" t="s">
        <v>38</v>
      </c>
      <c r="P117" s="215">
        <v>12.047999999999998</v>
      </c>
      <c r="Q117" s="215">
        <v>12.047999999999998</v>
      </c>
      <c r="R117" s="226" t="s">
        <v>38</v>
      </c>
      <c r="S117" s="226" t="s">
        <v>38</v>
      </c>
      <c r="T117" s="226" t="s">
        <v>38</v>
      </c>
      <c r="U117" s="226" t="s">
        <v>38</v>
      </c>
      <c r="V117" s="226" t="s">
        <v>38</v>
      </c>
      <c r="W117" s="226" t="s">
        <v>38</v>
      </c>
      <c r="X117" s="221">
        <f>+Q117</f>
        <v>12.047999999999998</v>
      </c>
      <c r="Y117" s="215" t="s">
        <v>38</v>
      </c>
      <c r="Z117" s="215" t="s">
        <v>38</v>
      </c>
      <c r="AA117" s="244">
        <f>+X117</f>
        <v>12.047999999999998</v>
      </c>
      <c r="AB117" s="215" t="s">
        <v>38</v>
      </c>
      <c r="AC117" s="215" t="s">
        <v>38</v>
      </c>
      <c r="AD117" s="215" t="s">
        <v>38</v>
      </c>
      <c r="AE117" s="215" t="s">
        <v>38</v>
      </c>
      <c r="AF117" s="215" t="s">
        <v>38</v>
      </c>
      <c r="AG117" s="215" t="s">
        <v>38</v>
      </c>
      <c r="AH117" s="215" t="s">
        <v>38</v>
      </c>
      <c r="AI117" s="215" t="s">
        <v>38</v>
      </c>
      <c r="AJ117" s="215" t="s">
        <v>38</v>
      </c>
      <c r="AK117" s="215" t="s">
        <v>38</v>
      </c>
      <c r="AL117" s="215" t="s">
        <v>38</v>
      </c>
      <c r="AM117" s="215" t="s">
        <v>38</v>
      </c>
      <c r="AN117" s="215" t="s">
        <v>38</v>
      </c>
      <c r="AO117" s="215" t="s">
        <v>38</v>
      </c>
      <c r="AP117" s="215" t="s">
        <v>38</v>
      </c>
      <c r="AQ117" s="215" t="s">
        <v>38</v>
      </c>
      <c r="AR117" s="222">
        <f t="shared" ref="AR117:AR119" si="101">+SUM(X117,AC117,AH117,AM117,S117)</f>
        <v>12.047999999999998</v>
      </c>
      <c r="AS117" s="215" t="s">
        <v>38</v>
      </c>
      <c r="AT117" s="215" t="s">
        <v>38</v>
      </c>
      <c r="AU117" s="222">
        <f t="shared" si="89"/>
        <v>12.047999999999998</v>
      </c>
      <c r="AV117" s="215" t="s">
        <v>38</v>
      </c>
      <c r="AW117" s="215"/>
      <c r="AX117" s="223">
        <f t="shared" si="95"/>
        <v>0</v>
      </c>
    </row>
    <row r="118" spans="3:50" s="183" customFormat="1" ht="45" customHeight="1" x14ac:dyDescent="0.25">
      <c r="C118" s="237" t="s">
        <v>708</v>
      </c>
      <c r="D118" s="261" t="s">
        <v>709</v>
      </c>
      <c r="E118" s="215" t="s">
        <v>710</v>
      </c>
      <c r="F118" s="215" t="s">
        <v>119</v>
      </c>
      <c r="G118" s="215">
        <v>2021</v>
      </c>
      <c r="H118" s="215">
        <v>2021</v>
      </c>
      <c r="I118" s="241" t="s">
        <v>38</v>
      </c>
      <c r="J118" s="241" t="s">
        <v>38</v>
      </c>
      <c r="K118" s="241" t="s">
        <v>38</v>
      </c>
      <c r="L118" s="226" t="s">
        <v>38</v>
      </c>
      <c r="M118" s="226" t="s">
        <v>38</v>
      </c>
      <c r="N118" s="215">
        <v>7.4159999999999995</v>
      </c>
      <c r="O118" s="215" t="s">
        <v>38</v>
      </c>
      <c r="P118" s="215">
        <v>7.4159999999999995</v>
      </c>
      <c r="Q118" s="215">
        <v>7.4159999999999995</v>
      </c>
      <c r="R118" s="226" t="s">
        <v>38</v>
      </c>
      <c r="S118" s="226" t="s">
        <v>38</v>
      </c>
      <c r="T118" s="226" t="s">
        <v>38</v>
      </c>
      <c r="U118" s="226" t="s">
        <v>38</v>
      </c>
      <c r="V118" s="226" t="s">
        <v>38</v>
      </c>
      <c r="W118" s="226" t="s">
        <v>38</v>
      </c>
      <c r="X118" s="215" t="s">
        <v>38</v>
      </c>
      <c r="Y118" s="215" t="s">
        <v>38</v>
      </c>
      <c r="Z118" s="215" t="s">
        <v>38</v>
      </c>
      <c r="AA118" s="215" t="s">
        <v>38</v>
      </c>
      <c r="AB118" s="215" t="s">
        <v>38</v>
      </c>
      <c r="AC118" s="222">
        <v>7.4159999999999995</v>
      </c>
      <c r="AD118" s="216" t="s">
        <v>38</v>
      </c>
      <c r="AE118" s="216" t="s">
        <v>38</v>
      </c>
      <c r="AF118" s="239">
        <v>7.4159999999999995</v>
      </c>
      <c r="AG118" s="215" t="s">
        <v>38</v>
      </c>
      <c r="AH118" s="215" t="s">
        <v>38</v>
      </c>
      <c r="AI118" s="215" t="s">
        <v>38</v>
      </c>
      <c r="AJ118" s="215" t="s">
        <v>38</v>
      </c>
      <c r="AK118" s="215" t="s">
        <v>38</v>
      </c>
      <c r="AL118" s="215" t="s">
        <v>38</v>
      </c>
      <c r="AM118" s="215" t="s">
        <v>38</v>
      </c>
      <c r="AN118" s="215" t="s">
        <v>38</v>
      </c>
      <c r="AO118" s="215" t="s">
        <v>38</v>
      </c>
      <c r="AP118" s="215" t="s">
        <v>38</v>
      </c>
      <c r="AQ118" s="215" t="s">
        <v>38</v>
      </c>
      <c r="AR118" s="222">
        <f t="shared" si="101"/>
        <v>7.4159999999999995</v>
      </c>
      <c r="AS118" s="215" t="s">
        <v>38</v>
      </c>
      <c r="AT118" s="215" t="s">
        <v>38</v>
      </c>
      <c r="AU118" s="222">
        <f t="shared" si="89"/>
        <v>7.4159999999999995</v>
      </c>
      <c r="AV118" s="215" t="s">
        <v>38</v>
      </c>
      <c r="AW118" s="215"/>
      <c r="AX118" s="223"/>
    </row>
    <row r="119" spans="3:50" s="183" customFormat="1" ht="45" customHeight="1" x14ac:dyDescent="0.25">
      <c r="C119" s="237" t="s">
        <v>711</v>
      </c>
      <c r="D119" s="261" t="s">
        <v>712</v>
      </c>
      <c r="E119" s="215" t="s">
        <v>713</v>
      </c>
      <c r="F119" s="215" t="s">
        <v>119</v>
      </c>
      <c r="G119" s="215">
        <v>2020</v>
      </c>
      <c r="H119" s="215">
        <v>2020</v>
      </c>
      <c r="I119" s="241" t="s">
        <v>38</v>
      </c>
      <c r="J119" s="241" t="s">
        <v>38</v>
      </c>
      <c r="K119" s="241" t="s">
        <v>38</v>
      </c>
      <c r="L119" s="226" t="s">
        <v>38</v>
      </c>
      <c r="M119" s="226" t="s">
        <v>38</v>
      </c>
      <c r="N119" s="215">
        <v>4.32</v>
      </c>
      <c r="O119" s="215" t="s">
        <v>38</v>
      </c>
      <c r="P119" s="215">
        <v>4.32</v>
      </c>
      <c r="Q119" s="215">
        <v>4.32</v>
      </c>
      <c r="R119" s="226" t="s">
        <v>38</v>
      </c>
      <c r="S119" s="226" t="s">
        <v>38</v>
      </c>
      <c r="T119" s="226" t="s">
        <v>38</v>
      </c>
      <c r="U119" s="226" t="s">
        <v>38</v>
      </c>
      <c r="V119" s="226" t="s">
        <v>38</v>
      </c>
      <c r="W119" s="226" t="s">
        <v>38</v>
      </c>
      <c r="X119" s="215" t="s">
        <v>38</v>
      </c>
      <c r="Y119" s="215" t="s">
        <v>38</v>
      </c>
      <c r="Z119" s="215" t="s">
        <v>38</v>
      </c>
      <c r="AA119" s="215" t="s">
        <v>38</v>
      </c>
      <c r="AB119" s="215" t="s">
        <v>38</v>
      </c>
      <c r="AC119" s="222">
        <v>4.32</v>
      </c>
      <c r="AD119" s="216" t="s">
        <v>38</v>
      </c>
      <c r="AE119" s="216" t="s">
        <v>38</v>
      </c>
      <c r="AF119" s="239">
        <v>4.32</v>
      </c>
      <c r="AG119" s="215" t="s">
        <v>38</v>
      </c>
      <c r="AH119" s="215" t="s">
        <v>38</v>
      </c>
      <c r="AI119" s="215" t="s">
        <v>38</v>
      </c>
      <c r="AJ119" s="215" t="s">
        <v>38</v>
      </c>
      <c r="AK119" s="215" t="s">
        <v>38</v>
      </c>
      <c r="AL119" s="215" t="s">
        <v>38</v>
      </c>
      <c r="AM119" s="215" t="s">
        <v>38</v>
      </c>
      <c r="AN119" s="215" t="s">
        <v>38</v>
      </c>
      <c r="AO119" s="215" t="s">
        <v>38</v>
      </c>
      <c r="AP119" s="215" t="s">
        <v>38</v>
      </c>
      <c r="AQ119" s="215" t="s">
        <v>38</v>
      </c>
      <c r="AR119" s="222">
        <f t="shared" si="101"/>
        <v>4.32</v>
      </c>
      <c r="AS119" s="215" t="s">
        <v>38</v>
      </c>
      <c r="AT119" s="215" t="s">
        <v>38</v>
      </c>
      <c r="AU119" s="222">
        <f t="shared" si="89"/>
        <v>4.32</v>
      </c>
      <c r="AV119" s="215" t="s">
        <v>38</v>
      </c>
      <c r="AW119" s="215"/>
      <c r="AX119" s="223"/>
    </row>
    <row r="120" spans="3:50" ht="45" customHeight="1" x14ac:dyDescent="0.25">
      <c r="C120" s="224" t="s">
        <v>261</v>
      </c>
      <c r="D120" s="251" t="s">
        <v>262</v>
      </c>
      <c r="E120" s="215" t="s">
        <v>38</v>
      </c>
      <c r="F120" s="215" t="s">
        <v>38</v>
      </c>
      <c r="G120" s="215" t="s">
        <v>38</v>
      </c>
      <c r="H120" s="252" t="s">
        <v>38</v>
      </c>
      <c r="I120" s="241" t="s">
        <v>38</v>
      </c>
      <c r="J120" s="241" t="s">
        <v>38</v>
      </c>
      <c r="K120" s="241" t="s">
        <v>38</v>
      </c>
      <c r="L120" s="226" t="s">
        <v>38</v>
      </c>
      <c r="M120" s="226" t="s">
        <v>38</v>
      </c>
      <c r="N120" s="226">
        <f t="shared" ref="N120:Q120" si="102">+SUM(N121:N121)</f>
        <v>76.096800000000002</v>
      </c>
      <c r="O120" s="226" t="s">
        <v>38</v>
      </c>
      <c r="P120" s="226">
        <f t="shared" si="102"/>
        <v>76.096800000000002</v>
      </c>
      <c r="Q120" s="226">
        <f t="shared" si="102"/>
        <v>76.096800000000002</v>
      </c>
      <c r="R120" s="226">
        <f t="shared" ref="R120:AQ120" si="103">+SUM(R121:R121)</f>
        <v>0</v>
      </c>
      <c r="S120" s="226">
        <f t="shared" si="87"/>
        <v>0</v>
      </c>
      <c r="T120" s="226">
        <f t="shared" si="103"/>
        <v>0</v>
      </c>
      <c r="U120" s="226">
        <f t="shared" si="103"/>
        <v>0</v>
      </c>
      <c r="V120" s="226">
        <f t="shared" si="103"/>
        <v>0</v>
      </c>
      <c r="W120" s="226">
        <f t="shared" si="103"/>
        <v>0</v>
      </c>
      <c r="X120" s="226">
        <f t="shared" si="103"/>
        <v>5.3159999999999998</v>
      </c>
      <c r="Y120" s="226">
        <f t="shared" si="103"/>
        <v>0</v>
      </c>
      <c r="Z120" s="226">
        <f t="shared" si="103"/>
        <v>0</v>
      </c>
      <c r="AA120" s="226">
        <f t="shared" si="103"/>
        <v>5.3159999999999998</v>
      </c>
      <c r="AB120" s="226">
        <f t="shared" si="103"/>
        <v>0</v>
      </c>
      <c r="AC120" s="226">
        <f t="shared" si="103"/>
        <v>70.780799999999999</v>
      </c>
      <c r="AD120" s="226">
        <f t="shared" si="103"/>
        <v>0</v>
      </c>
      <c r="AE120" s="226">
        <f t="shared" si="103"/>
        <v>0</v>
      </c>
      <c r="AF120" s="226">
        <f t="shared" si="103"/>
        <v>70.780799999999999</v>
      </c>
      <c r="AG120" s="226">
        <f t="shared" si="103"/>
        <v>0</v>
      </c>
      <c r="AH120" s="226">
        <f t="shared" si="103"/>
        <v>0</v>
      </c>
      <c r="AI120" s="226">
        <f t="shared" si="103"/>
        <v>0</v>
      </c>
      <c r="AJ120" s="226">
        <f t="shared" si="103"/>
        <v>0</v>
      </c>
      <c r="AK120" s="226">
        <f t="shared" si="103"/>
        <v>0</v>
      </c>
      <c r="AL120" s="226">
        <f t="shared" si="103"/>
        <v>0</v>
      </c>
      <c r="AM120" s="226">
        <f t="shared" si="103"/>
        <v>0</v>
      </c>
      <c r="AN120" s="226">
        <f t="shared" si="103"/>
        <v>0</v>
      </c>
      <c r="AO120" s="226">
        <f t="shared" si="103"/>
        <v>0</v>
      </c>
      <c r="AP120" s="226">
        <f t="shared" si="103"/>
        <v>0</v>
      </c>
      <c r="AQ120" s="226">
        <f t="shared" si="103"/>
        <v>0</v>
      </c>
      <c r="AR120" s="226">
        <f t="shared" ref="AR120:AR142" si="104">+SUM(X120,AC120,AH120,AM120,S120)</f>
        <v>76.096800000000002</v>
      </c>
      <c r="AS120" s="226" t="s">
        <v>38</v>
      </c>
      <c r="AT120" s="226" t="s">
        <v>38</v>
      </c>
      <c r="AU120" s="222">
        <f t="shared" si="89"/>
        <v>76.096800000000002</v>
      </c>
      <c r="AV120" s="226" t="s">
        <v>38</v>
      </c>
      <c r="AW120" s="215"/>
      <c r="AX120" s="223">
        <f t="shared" si="95"/>
        <v>0</v>
      </c>
    </row>
    <row r="121" spans="3:50" ht="45" customHeight="1" x14ac:dyDescent="0.25">
      <c r="C121" s="237" t="s">
        <v>263</v>
      </c>
      <c r="D121" s="257" t="s">
        <v>714</v>
      </c>
      <c r="E121" s="215" t="s">
        <v>265</v>
      </c>
      <c r="F121" s="215" t="s">
        <v>119</v>
      </c>
      <c r="G121" s="215">
        <v>2020</v>
      </c>
      <c r="H121" s="243">
        <v>2021</v>
      </c>
      <c r="I121" s="241" t="s">
        <v>38</v>
      </c>
      <c r="J121" s="241" t="s">
        <v>38</v>
      </c>
      <c r="K121" s="241" t="s">
        <v>38</v>
      </c>
      <c r="L121" s="226" t="s">
        <v>38</v>
      </c>
      <c r="M121" s="226" t="s">
        <v>38</v>
      </c>
      <c r="N121" s="239">
        <v>76.096800000000002</v>
      </c>
      <c r="O121" s="239" t="s">
        <v>38</v>
      </c>
      <c r="P121" s="239">
        <v>76.096800000000002</v>
      </c>
      <c r="Q121" s="239">
        <v>76.096800000000002</v>
      </c>
      <c r="R121" s="239" t="s">
        <v>38</v>
      </c>
      <c r="S121" s="221">
        <f t="shared" si="87"/>
        <v>0</v>
      </c>
      <c r="T121" s="239" t="s">
        <v>38</v>
      </c>
      <c r="U121" s="239" t="s">
        <v>38</v>
      </c>
      <c r="V121" s="239">
        <v>0</v>
      </c>
      <c r="W121" s="239" t="s">
        <v>38</v>
      </c>
      <c r="X121" s="222">
        <f>+AA121</f>
        <v>5.3159999999999998</v>
      </c>
      <c r="Y121" s="215" t="s">
        <v>38</v>
      </c>
      <c r="Z121" s="215" t="s">
        <v>38</v>
      </c>
      <c r="AA121" s="244">
        <v>5.3159999999999998</v>
      </c>
      <c r="AB121" s="244" t="s">
        <v>38</v>
      </c>
      <c r="AC121" s="244">
        <f>+AF121</f>
        <v>70.780799999999999</v>
      </c>
      <c r="AD121" s="244" t="s">
        <v>38</v>
      </c>
      <c r="AE121" s="244" t="s">
        <v>38</v>
      </c>
      <c r="AF121" s="244">
        <v>70.780799999999999</v>
      </c>
      <c r="AG121" s="215" t="s">
        <v>38</v>
      </c>
      <c r="AH121" s="226" t="s">
        <v>38</v>
      </c>
      <c r="AI121" s="215" t="s">
        <v>38</v>
      </c>
      <c r="AJ121" s="215" t="s">
        <v>38</v>
      </c>
      <c r="AK121" s="226" t="s">
        <v>38</v>
      </c>
      <c r="AL121" s="215" t="s">
        <v>38</v>
      </c>
      <c r="AM121" s="226" t="s">
        <v>38</v>
      </c>
      <c r="AN121" s="215" t="s">
        <v>38</v>
      </c>
      <c r="AO121" s="215" t="s">
        <v>38</v>
      </c>
      <c r="AP121" s="239">
        <v>0</v>
      </c>
      <c r="AQ121" s="215" t="s">
        <v>38</v>
      </c>
      <c r="AR121" s="215">
        <f t="shared" si="104"/>
        <v>76.096800000000002</v>
      </c>
      <c r="AS121" s="215" t="s">
        <v>38</v>
      </c>
      <c r="AT121" s="215" t="s">
        <v>38</v>
      </c>
      <c r="AU121" s="222">
        <f t="shared" si="89"/>
        <v>76.096800000000002</v>
      </c>
      <c r="AV121" s="215" t="s">
        <v>38</v>
      </c>
      <c r="AW121" s="215"/>
      <c r="AX121" s="223">
        <f t="shared" si="95"/>
        <v>0</v>
      </c>
    </row>
    <row r="122" spans="3:50" ht="45" customHeight="1" x14ac:dyDescent="0.25">
      <c r="C122" s="224" t="s">
        <v>266</v>
      </c>
      <c r="D122" s="251" t="s">
        <v>267</v>
      </c>
      <c r="E122" s="215" t="s">
        <v>38</v>
      </c>
      <c r="F122" s="215" t="s">
        <v>38</v>
      </c>
      <c r="G122" s="215" t="s">
        <v>38</v>
      </c>
      <c r="H122" s="226" t="s">
        <v>38</v>
      </c>
      <c r="I122" s="241" t="s">
        <v>38</v>
      </c>
      <c r="J122" s="241" t="s">
        <v>38</v>
      </c>
      <c r="K122" s="241" t="s">
        <v>38</v>
      </c>
      <c r="L122" s="226" t="s">
        <v>38</v>
      </c>
      <c r="M122" s="226" t="s">
        <v>38</v>
      </c>
      <c r="N122" s="226" t="s">
        <v>38</v>
      </c>
      <c r="O122" s="226" t="s">
        <v>38</v>
      </c>
      <c r="P122" s="226" t="s">
        <v>38</v>
      </c>
      <c r="Q122" s="226" t="s">
        <v>38</v>
      </c>
      <c r="R122" s="226" t="s">
        <v>38</v>
      </c>
      <c r="S122" s="226">
        <f t="shared" si="87"/>
        <v>0</v>
      </c>
      <c r="T122" s="226" t="s">
        <v>38</v>
      </c>
      <c r="U122" s="226" t="s">
        <v>38</v>
      </c>
      <c r="V122" s="226" t="s">
        <v>38</v>
      </c>
      <c r="W122" s="226" t="s">
        <v>38</v>
      </c>
      <c r="X122" s="226" t="s">
        <v>38</v>
      </c>
      <c r="Y122" s="226" t="s">
        <v>38</v>
      </c>
      <c r="Z122" s="226" t="s">
        <v>38</v>
      </c>
      <c r="AA122" s="226" t="s">
        <v>38</v>
      </c>
      <c r="AB122" s="226" t="s">
        <v>38</v>
      </c>
      <c r="AC122" s="226">
        <f t="shared" ref="AC122:AC194" si="105">+SUM(AF122)</f>
        <v>0</v>
      </c>
      <c r="AD122" s="226" t="s">
        <v>38</v>
      </c>
      <c r="AE122" s="226" t="s">
        <v>38</v>
      </c>
      <c r="AF122" s="226" t="s">
        <v>38</v>
      </c>
      <c r="AG122" s="226" t="s">
        <v>38</v>
      </c>
      <c r="AH122" s="226">
        <f t="shared" ref="AH122:AH194" si="106">+SUM(AK122)</f>
        <v>0</v>
      </c>
      <c r="AI122" s="226" t="s">
        <v>38</v>
      </c>
      <c r="AJ122" s="226" t="s">
        <v>38</v>
      </c>
      <c r="AK122" s="226" t="s">
        <v>38</v>
      </c>
      <c r="AL122" s="226" t="s">
        <v>38</v>
      </c>
      <c r="AM122" s="226">
        <f t="shared" ref="AM122:AM194" si="107">+SUM(AP122)</f>
        <v>0</v>
      </c>
      <c r="AN122" s="226" t="s">
        <v>38</v>
      </c>
      <c r="AO122" s="226" t="s">
        <v>38</v>
      </c>
      <c r="AP122" s="226" t="s">
        <v>38</v>
      </c>
      <c r="AQ122" s="226" t="s">
        <v>38</v>
      </c>
      <c r="AR122" s="226">
        <f t="shared" si="104"/>
        <v>0</v>
      </c>
      <c r="AS122" s="226" t="s">
        <v>38</v>
      </c>
      <c r="AT122" s="226" t="s">
        <v>38</v>
      </c>
      <c r="AU122" s="222">
        <f t="shared" si="89"/>
        <v>0</v>
      </c>
      <c r="AV122" s="226" t="s">
        <v>38</v>
      </c>
      <c r="AW122" s="215"/>
      <c r="AX122" s="223" t="e">
        <f t="shared" si="95"/>
        <v>#VALUE!</v>
      </c>
    </row>
    <row r="123" spans="3:50" ht="45" customHeight="1" x14ac:dyDescent="0.25">
      <c r="C123" s="224" t="s">
        <v>268</v>
      </c>
      <c r="D123" s="251" t="s">
        <v>269</v>
      </c>
      <c r="E123" s="215" t="s">
        <v>38</v>
      </c>
      <c r="F123" s="215" t="s">
        <v>119</v>
      </c>
      <c r="G123" s="215">
        <v>2022</v>
      </c>
      <c r="H123" s="220">
        <v>2023</v>
      </c>
      <c r="I123" s="241" t="s">
        <v>38</v>
      </c>
      <c r="J123" s="241" t="s">
        <v>38</v>
      </c>
      <c r="K123" s="241" t="s">
        <v>38</v>
      </c>
      <c r="L123" s="226" t="s">
        <v>38</v>
      </c>
      <c r="M123" s="226" t="s">
        <v>38</v>
      </c>
      <c r="N123" s="226">
        <f>+SUM(N124:N134)</f>
        <v>10.771799999999999</v>
      </c>
      <c r="O123" s="226" t="s">
        <v>38</v>
      </c>
      <c r="P123" s="226">
        <f>+SUM(P124:P134)</f>
        <v>10.771799999999999</v>
      </c>
      <c r="Q123" s="226">
        <f>+SUM(Q124:Q134)</f>
        <v>10.771799999999999</v>
      </c>
      <c r="R123" s="226">
        <f t="shared" ref="R123:AQ123" si="108">+SUM(R124:R125)</f>
        <v>0</v>
      </c>
      <c r="S123" s="226">
        <f t="shared" si="87"/>
        <v>0.39</v>
      </c>
      <c r="T123" s="226">
        <f t="shared" si="108"/>
        <v>0</v>
      </c>
      <c r="U123" s="226">
        <f t="shared" si="108"/>
        <v>0</v>
      </c>
      <c r="V123" s="226">
        <f t="shared" si="108"/>
        <v>0.39</v>
      </c>
      <c r="W123" s="226">
        <f t="shared" si="108"/>
        <v>0</v>
      </c>
      <c r="X123" s="226">
        <f t="shared" ref="X123:AB123" si="109">+SUM(X124:X134)</f>
        <v>7.5678000000000001</v>
      </c>
      <c r="Y123" s="226">
        <f t="shared" si="109"/>
        <v>0</v>
      </c>
      <c r="Z123" s="226">
        <f t="shared" si="109"/>
        <v>0</v>
      </c>
      <c r="AA123" s="226">
        <f t="shared" si="109"/>
        <v>7.5678000000000001</v>
      </c>
      <c r="AB123" s="226">
        <f t="shared" si="109"/>
        <v>0</v>
      </c>
      <c r="AC123" s="226">
        <f t="shared" si="105"/>
        <v>0</v>
      </c>
      <c r="AD123" s="226">
        <f t="shared" si="108"/>
        <v>0</v>
      </c>
      <c r="AE123" s="226">
        <f t="shared" si="108"/>
        <v>0</v>
      </c>
      <c r="AF123" s="226">
        <f t="shared" si="108"/>
        <v>0</v>
      </c>
      <c r="AG123" s="226">
        <f t="shared" si="108"/>
        <v>0</v>
      </c>
      <c r="AH123" s="226">
        <f t="shared" si="106"/>
        <v>2.8140000000000001</v>
      </c>
      <c r="AI123" s="226">
        <f t="shared" si="108"/>
        <v>0</v>
      </c>
      <c r="AJ123" s="226">
        <f t="shared" si="108"/>
        <v>0</v>
      </c>
      <c r="AK123" s="226">
        <f t="shared" si="108"/>
        <v>2.8140000000000001</v>
      </c>
      <c r="AL123" s="226">
        <f t="shared" si="108"/>
        <v>0</v>
      </c>
      <c r="AM123" s="226">
        <f t="shared" si="107"/>
        <v>0</v>
      </c>
      <c r="AN123" s="226">
        <f t="shared" si="108"/>
        <v>0</v>
      </c>
      <c r="AO123" s="226">
        <f t="shared" si="108"/>
        <v>0</v>
      </c>
      <c r="AP123" s="226">
        <f t="shared" si="108"/>
        <v>0</v>
      </c>
      <c r="AQ123" s="226">
        <f t="shared" si="108"/>
        <v>0</v>
      </c>
      <c r="AR123" s="226">
        <f t="shared" si="104"/>
        <v>10.771800000000001</v>
      </c>
      <c r="AS123" s="226" t="s">
        <v>38</v>
      </c>
      <c r="AT123" s="226" t="s">
        <v>38</v>
      </c>
      <c r="AU123" s="222">
        <f t="shared" si="89"/>
        <v>10.771800000000001</v>
      </c>
      <c r="AV123" s="226" t="s">
        <v>38</v>
      </c>
      <c r="AW123" s="215"/>
      <c r="AX123" s="223">
        <f t="shared" si="95"/>
        <v>0</v>
      </c>
    </row>
    <row r="124" spans="3:50" ht="45" customHeight="1" x14ac:dyDescent="0.25">
      <c r="C124" s="237" t="s">
        <v>270</v>
      </c>
      <c r="D124" s="261" t="s">
        <v>271</v>
      </c>
      <c r="E124" s="215" t="s">
        <v>272</v>
      </c>
      <c r="F124" s="215" t="s">
        <v>119</v>
      </c>
      <c r="G124" s="215">
        <v>2019</v>
      </c>
      <c r="H124" s="243">
        <v>2019</v>
      </c>
      <c r="I124" s="241" t="s">
        <v>38</v>
      </c>
      <c r="J124" s="241" t="s">
        <v>38</v>
      </c>
      <c r="K124" s="241" t="s">
        <v>38</v>
      </c>
      <c r="L124" s="226" t="s">
        <v>38</v>
      </c>
      <c r="M124" s="226" t="s">
        <v>38</v>
      </c>
      <c r="N124" s="239">
        <v>0.39</v>
      </c>
      <c r="O124" s="239" t="s">
        <v>38</v>
      </c>
      <c r="P124" s="239">
        <v>0.39</v>
      </c>
      <c r="Q124" s="239">
        <v>0.39</v>
      </c>
      <c r="R124" s="222" t="s">
        <v>38</v>
      </c>
      <c r="S124" s="221">
        <f t="shared" si="87"/>
        <v>0.39</v>
      </c>
      <c r="T124" s="215" t="s">
        <v>38</v>
      </c>
      <c r="U124" s="215" t="s">
        <v>38</v>
      </c>
      <c r="V124" s="239">
        <v>0.39</v>
      </c>
      <c r="W124" s="215" t="s">
        <v>38</v>
      </c>
      <c r="X124" s="222" t="s">
        <v>38</v>
      </c>
      <c r="Y124" s="215" t="s">
        <v>38</v>
      </c>
      <c r="Z124" s="215" t="s">
        <v>38</v>
      </c>
      <c r="AA124" s="244" t="s">
        <v>38</v>
      </c>
      <c r="AB124" s="215" t="s">
        <v>38</v>
      </c>
      <c r="AC124" s="222" t="s">
        <v>38</v>
      </c>
      <c r="AD124" s="216" t="s">
        <v>38</v>
      </c>
      <c r="AE124" s="216" t="s">
        <v>38</v>
      </c>
      <c r="AF124" s="216" t="s">
        <v>38</v>
      </c>
      <c r="AG124" s="216" t="s">
        <v>38</v>
      </c>
      <c r="AH124" s="222">
        <f t="shared" si="106"/>
        <v>0</v>
      </c>
      <c r="AI124" s="216" t="s">
        <v>38</v>
      </c>
      <c r="AJ124" s="216" t="s">
        <v>38</v>
      </c>
      <c r="AK124" s="216" t="s">
        <v>38</v>
      </c>
      <c r="AL124" s="216" t="s">
        <v>38</v>
      </c>
      <c r="AM124" s="222">
        <f t="shared" si="107"/>
        <v>0</v>
      </c>
      <c r="AN124" s="216" t="s">
        <v>38</v>
      </c>
      <c r="AO124" s="216" t="s">
        <v>38</v>
      </c>
      <c r="AP124" s="216" t="s">
        <v>38</v>
      </c>
      <c r="AQ124" s="216" t="s">
        <v>38</v>
      </c>
      <c r="AR124" s="222">
        <f t="shared" si="104"/>
        <v>0.39</v>
      </c>
      <c r="AS124" s="216" t="s">
        <v>38</v>
      </c>
      <c r="AT124" s="216" t="s">
        <v>38</v>
      </c>
      <c r="AU124" s="222">
        <f t="shared" si="89"/>
        <v>0.39</v>
      </c>
      <c r="AV124" s="216" t="s">
        <v>38</v>
      </c>
      <c r="AW124" s="215"/>
      <c r="AX124" s="223">
        <f t="shared" si="95"/>
        <v>0</v>
      </c>
    </row>
    <row r="125" spans="3:50" ht="45" customHeight="1" x14ac:dyDescent="0.25">
      <c r="C125" s="237" t="s">
        <v>273</v>
      </c>
      <c r="D125" s="261" t="s">
        <v>274</v>
      </c>
      <c r="E125" s="215" t="s">
        <v>275</v>
      </c>
      <c r="F125" s="215" t="s">
        <v>119</v>
      </c>
      <c r="G125" s="215">
        <v>2022</v>
      </c>
      <c r="H125" s="243">
        <v>2022</v>
      </c>
      <c r="I125" s="241" t="s">
        <v>38</v>
      </c>
      <c r="J125" s="241" t="s">
        <v>38</v>
      </c>
      <c r="K125" s="241" t="s">
        <v>38</v>
      </c>
      <c r="L125" s="226" t="s">
        <v>38</v>
      </c>
      <c r="M125" s="226" t="s">
        <v>38</v>
      </c>
      <c r="N125" s="239">
        <v>2.8140000000000001</v>
      </c>
      <c r="O125" s="239" t="s">
        <v>38</v>
      </c>
      <c r="P125" s="239">
        <v>2.8140000000000001</v>
      </c>
      <c r="Q125" s="239">
        <v>2.8140000000000001</v>
      </c>
      <c r="R125" s="222" t="s">
        <v>38</v>
      </c>
      <c r="S125" s="221">
        <f t="shared" si="87"/>
        <v>0</v>
      </c>
      <c r="T125" s="215" t="s">
        <v>38</v>
      </c>
      <c r="U125" s="215" t="s">
        <v>38</v>
      </c>
      <c r="V125" s="239">
        <v>0</v>
      </c>
      <c r="W125" s="215" t="s">
        <v>38</v>
      </c>
      <c r="X125" s="222" t="s">
        <v>38</v>
      </c>
      <c r="Y125" s="215" t="s">
        <v>38</v>
      </c>
      <c r="Z125" s="215" t="s">
        <v>38</v>
      </c>
      <c r="AA125" s="244" t="s">
        <v>38</v>
      </c>
      <c r="AB125" s="215" t="s">
        <v>38</v>
      </c>
      <c r="AC125" s="222" t="s">
        <v>38</v>
      </c>
      <c r="AD125" s="216" t="s">
        <v>38</v>
      </c>
      <c r="AE125" s="216" t="s">
        <v>38</v>
      </c>
      <c r="AF125" s="216" t="s">
        <v>38</v>
      </c>
      <c r="AG125" s="216" t="s">
        <v>38</v>
      </c>
      <c r="AH125" s="222">
        <f t="shared" si="106"/>
        <v>2.8140000000000001</v>
      </c>
      <c r="AI125" s="216" t="s">
        <v>38</v>
      </c>
      <c r="AJ125" s="216" t="s">
        <v>38</v>
      </c>
      <c r="AK125" s="239">
        <f>+Q125</f>
        <v>2.8140000000000001</v>
      </c>
      <c r="AL125" s="216" t="s">
        <v>38</v>
      </c>
      <c r="AM125" s="222">
        <f t="shared" si="107"/>
        <v>0</v>
      </c>
      <c r="AN125" s="216" t="s">
        <v>38</v>
      </c>
      <c r="AO125" s="216" t="s">
        <v>38</v>
      </c>
      <c r="AP125" s="216" t="s">
        <v>38</v>
      </c>
      <c r="AQ125" s="216" t="s">
        <v>38</v>
      </c>
      <c r="AR125" s="222">
        <f t="shared" si="104"/>
        <v>2.8140000000000001</v>
      </c>
      <c r="AS125" s="216" t="s">
        <v>38</v>
      </c>
      <c r="AT125" s="216" t="s">
        <v>38</v>
      </c>
      <c r="AU125" s="222">
        <f t="shared" si="89"/>
        <v>2.8140000000000001</v>
      </c>
      <c r="AV125" s="216" t="s">
        <v>38</v>
      </c>
      <c r="AW125" s="215"/>
      <c r="AX125" s="223">
        <f t="shared" si="95"/>
        <v>0</v>
      </c>
    </row>
    <row r="126" spans="3:50" s="183" customFormat="1" ht="45" customHeight="1" x14ac:dyDescent="0.25">
      <c r="C126" s="237" t="s">
        <v>715</v>
      </c>
      <c r="D126" s="261" t="s">
        <v>716</v>
      </c>
      <c r="E126" s="215" t="s">
        <v>717</v>
      </c>
      <c r="F126" s="215" t="s">
        <v>119</v>
      </c>
      <c r="G126" s="215">
        <v>2020</v>
      </c>
      <c r="H126" s="243">
        <v>2020</v>
      </c>
      <c r="I126" s="241" t="s">
        <v>38</v>
      </c>
      <c r="J126" s="241" t="s">
        <v>38</v>
      </c>
      <c r="K126" s="241" t="s">
        <v>38</v>
      </c>
      <c r="L126" s="226" t="s">
        <v>38</v>
      </c>
      <c r="M126" s="226" t="s">
        <v>38</v>
      </c>
      <c r="N126" s="239">
        <v>1.6739999999999999</v>
      </c>
      <c r="O126" s="239" t="s">
        <v>38</v>
      </c>
      <c r="P126" s="239">
        <v>1.6739999999999999</v>
      </c>
      <c r="Q126" s="239">
        <v>1.6739999999999999</v>
      </c>
      <c r="R126" s="222" t="s">
        <v>38</v>
      </c>
      <c r="S126" s="222" t="s">
        <v>38</v>
      </c>
      <c r="T126" s="222" t="s">
        <v>38</v>
      </c>
      <c r="U126" s="222" t="s">
        <v>38</v>
      </c>
      <c r="V126" s="222" t="s">
        <v>38</v>
      </c>
      <c r="W126" s="222" t="s">
        <v>38</v>
      </c>
      <c r="X126" s="222">
        <f>+N126</f>
        <v>1.6739999999999999</v>
      </c>
      <c r="Y126" s="215" t="s">
        <v>38</v>
      </c>
      <c r="Z126" s="215" t="s">
        <v>38</v>
      </c>
      <c r="AA126" s="244">
        <f>+X126</f>
        <v>1.6739999999999999</v>
      </c>
      <c r="AB126" s="215" t="s">
        <v>38</v>
      </c>
      <c r="AC126" s="222" t="s">
        <v>38</v>
      </c>
      <c r="AD126" s="216" t="s">
        <v>38</v>
      </c>
      <c r="AE126" s="216" t="s">
        <v>38</v>
      </c>
      <c r="AF126" s="216" t="s">
        <v>38</v>
      </c>
      <c r="AG126" s="215" t="s">
        <v>38</v>
      </c>
      <c r="AH126" s="215" t="s">
        <v>38</v>
      </c>
      <c r="AI126" s="215" t="s">
        <v>38</v>
      </c>
      <c r="AJ126" s="215" t="s">
        <v>38</v>
      </c>
      <c r="AK126" s="215" t="s">
        <v>38</v>
      </c>
      <c r="AL126" s="215" t="s">
        <v>38</v>
      </c>
      <c r="AM126" s="215" t="s">
        <v>38</v>
      </c>
      <c r="AN126" s="215" t="s">
        <v>38</v>
      </c>
      <c r="AO126" s="215" t="s">
        <v>38</v>
      </c>
      <c r="AP126" s="215" t="s">
        <v>38</v>
      </c>
      <c r="AQ126" s="215" t="s">
        <v>38</v>
      </c>
      <c r="AR126" s="222">
        <f t="shared" si="104"/>
        <v>1.6739999999999999</v>
      </c>
      <c r="AS126" s="215" t="s">
        <v>38</v>
      </c>
      <c r="AT126" s="215" t="s">
        <v>38</v>
      </c>
      <c r="AU126" s="222">
        <f t="shared" si="89"/>
        <v>1.6739999999999999</v>
      </c>
      <c r="AV126" s="215" t="s">
        <v>38</v>
      </c>
      <c r="AW126" s="215"/>
      <c r="AX126" s="223"/>
    </row>
    <row r="127" spans="3:50" s="183" customFormat="1" ht="45" customHeight="1" x14ac:dyDescent="0.25">
      <c r="C127" s="237" t="s">
        <v>718</v>
      </c>
      <c r="D127" s="261" t="s">
        <v>719</v>
      </c>
      <c r="E127" s="215" t="s">
        <v>720</v>
      </c>
      <c r="F127" s="215" t="s">
        <v>119</v>
      </c>
      <c r="G127" s="215">
        <v>2020</v>
      </c>
      <c r="H127" s="243">
        <v>2020</v>
      </c>
      <c r="I127" s="241" t="s">
        <v>38</v>
      </c>
      <c r="J127" s="241" t="s">
        <v>38</v>
      </c>
      <c r="K127" s="241" t="s">
        <v>38</v>
      </c>
      <c r="L127" s="226" t="s">
        <v>38</v>
      </c>
      <c r="M127" s="226" t="s">
        <v>38</v>
      </c>
      <c r="N127" s="239">
        <v>0.15</v>
      </c>
      <c r="O127" s="239" t="s">
        <v>38</v>
      </c>
      <c r="P127" s="239">
        <v>0.15</v>
      </c>
      <c r="Q127" s="239">
        <v>0.15</v>
      </c>
      <c r="R127" s="222" t="s">
        <v>38</v>
      </c>
      <c r="S127" s="222" t="s">
        <v>38</v>
      </c>
      <c r="T127" s="222" t="s">
        <v>38</v>
      </c>
      <c r="U127" s="222" t="s">
        <v>38</v>
      </c>
      <c r="V127" s="222" t="s">
        <v>38</v>
      </c>
      <c r="W127" s="222" t="s">
        <v>38</v>
      </c>
      <c r="X127" s="222">
        <f t="shared" ref="X127:X134" si="110">+N127</f>
        <v>0.15</v>
      </c>
      <c r="Y127" s="215" t="s">
        <v>38</v>
      </c>
      <c r="Z127" s="215" t="s">
        <v>38</v>
      </c>
      <c r="AA127" s="244">
        <f t="shared" ref="AA127:AA133" si="111">+X127</f>
        <v>0.15</v>
      </c>
      <c r="AB127" s="215" t="s">
        <v>38</v>
      </c>
      <c r="AC127" s="222" t="s">
        <v>38</v>
      </c>
      <c r="AD127" s="216" t="s">
        <v>38</v>
      </c>
      <c r="AE127" s="216" t="s">
        <v>38</v>
      </c>
      <c r="AF127" s="216" t="s">
        <v>38</v>
      </c>
      <c r="AG127" s="215" t="s">
        <v>38</v>
      </c>
      <c r="AH127" s="215" t="s">
        <v>38</v>
      </c>
      <c r="AI127" s="215" t="s">
        <v>38</v>
      </c>
      <c r="AJ127" s="215" t="s">
        <v>38</v>
      </c>
      <c r="AK127" s="215" t="s">
        <v>38</v>
      </c>
      <c r="AL127" s="215" t="s">
        <v>38</v>
      </c>
      <c r="AM127" s="215" t="s">
        <v>38</v>
      </c>
      <c r="AN127" s="215" t="s">
        <v>38</v>
      </c>
      <c r="AO127" s="215" t="s">
        <v>38</v>
      </c>
      <c r="AP127" s="215" t="s">
        <v>38</v>
      </c>
      <c r="AQ127" s="215" t="s">
        <v>38</v>
      </c>
      <c r="AR127" s="222">
        <f t="shared" si="104"/>
        <v>0.15</v>
      </c>
      <c r="AS127" s="215" t="s">
        <v>38</v>
      </c>
      <c r="AT127" s="215" t="s">
        <v>38</v>
      </c>
      <c r="AU127" s="222">
        <f t="shared" si="89"/>
        <v>0.15</v>
      </c>
      <c r="AV127" s="215" t="s">
        <v>38</v>
      </c>
      <c r="AW127" s="215"/>
      <c r="AX127" s="223"/>
    </row>
    <row r="128" spans="3:50" s="183" customFormat="1" ht="45" customHeight="1" x14ac:dyDescent="0.25">
      <c r="C128" s="237" t="s">
        <v>721</v>
      </c>
      <c r="D128" s="261" t="s">
        <v>722</v>
      </c>
      <c r="E128" s="215" t="s">
        <v>723</v>
      </c>
      <c r="F128" s="215" t="s">
        <v>119</v>
      </c>
      <c r="G128" s="215">
        <v>2020</v>
      </c>
      <c r="H128" s="243">
        <v>2020</v>
      </c>
      <c r="I128" s="241" t="s">
        <v>38</v>
      </c>
      <c r="J128" s="241" t="s">
        <v>38</v>
      </c>
      <c r="K128" s="241" t="s">
        <v>38</v>
      </c>
      <c r="L128" s="226" t="s">
        <v>38</v>
      </c>
      <c r="M128" s="226" t="s">
        <v>38</v>
      </c>
      <c r="N128" s="239">
        <v>0.58919999999999995</v>
      </c>
      <c r="O128" s="239" t="s">
        <v>38</v>
      </c>
      <c r="P128" s="239">
        <v>0.58919999999999995</v>
      </c>
      <c r="Q128" s="239">
        <v>0.58919999999999995</v>
      </c>
      <c r="R128" s="222" t="s">
        <v>38</v>
      </c>
      <c r="S128" s="222" t="s">
        <v>38</v>
      </c>
      <c r="T128" s="222" t="s">
        <v>38</v>
      </c>
      <c r="U128" s="222" t="s">
        <v>38</v>
      </c>
      <c r="V128" s="222" t="s">
        <v>38</v>
      </c>
      <c r="W128" s="222" t="s">
        <v>38</v>
      </c>
      <c r="X128" s="222">
        <f t="shared" si="110"/>
        <v>0.58919999999999995</v>
      </c>
      <c r="Y128" s="215" t="s">
        <v>38</v>
      </c>
      <c r="Z128" s="215" t="s">
        <v>38</v>
      </c>
      <c r="AA128" s="244">
        <f t="shared" si="111"/>
        <v>0.58919999999999995</v>
      </c>
      <c r="AB128" s="215" t="s">
        <v>38</v>
      </c>
      <c r="AC128" s="222" t="s">
        <v>38</v>
      </c>
      <c r="AD128" s="216" t="s">
        <v>38</v>
      </c>
      <c r="AE128" s="216" t="s">
        <v>38</v>
      </c>
      <c r="AF128" s="216" t="s">
        <v>38</v>
      </c>
      <c r="AG128" s="215" t="s">
        <v>38</v>
      </c>
      <c r="AH128" s="215" t="s">
        <v>38</v>
      </c>
      <c r="AI128" s="215" t="s">
        <v>38</v>
      </c>
      <c r="AJ128" s="215" t="s">
        <v>38</v>
      </c>
      <c r="AK128" s="215" t="s">
        <v>38</v>
      </c>
      <c r="AL128" s="215" t="s">
        <v>38</v>
      </c>
      <c r="AM128" s="215" t="s">
        <v>38</v>
      </c>
      <c r="AN128" s="215" t="s">
        <v>38</v>
      </c>
      <c r="AO128" s="215" t="s">
        <v>38</v>
      </c>
      <c r="AP128" s="215" t="s">
        <v>38</v>
      </c>
      <c r="AQ128" s="215" t="s">
        <v>38</v>
      </c>
      <c r="AR128" s="222">
        <f t="shared" si="104"/>
        <v>0.58919999999999995</v>
      </c>
      <c r="AS128" s="215" t="s">
        <v>38</v>
      </c>
      <c r="AT128" s="215" t="s">
        <v>38</v>
      </c>
      <c r="AU128" s="222">
        <f t="shared" si="89"/>
        <v>0.58919999999999995</v>
      </c>
      <c r="AV128" s="215" t="s">
        <v>38</v>
      </c>
      <c r="AW128" s="215"/>
      <c r="AX128" s="223"/>
    </row>
    <row r="129" spans="3:50" s="183" customFormat="1" ht="45" customHeight="1" x14ac:dyDescent="0.25">
      <c r="C129" s="237" t="s">
        <v>724</v>
      </c>
      <c r="D129" s="261" t="s">
        <v>725</v>
      </c>
      <c r="E129" s="215" t="s">
        <v>726</v>
      </c>
      <c r="F129" s="215" t="s">
        <v>119</v>
      </c>
      <c r="G129" s="215">
        <v>2020</v>
      </c>
      <c r="H129" s="243">
        <v>2020</v>
      </c>
      <c r="I129" s="241" t="s">
        <v>38</v>
      </c>
      <c r="J129" s="241" t="s">
        <v>38</v>
      </c>
      <c r="K129" s="241" t="s">
        <v>38</v>
      </c>
      <c r="L129" s="226" t="s">
        <v>38</v>
      </c>
      <c r="M129" s="226" t="s">
        <v>38</v>
      </c>
      <c r="N129" s="239">
        <v>3.0029999999999997</v>
      </c>
      <c r="O129" s="239" t="s">
        <v>38</v>
      </c>
      <c r="P129" s="239">
        <v>3.0029999999999997</v>
      </c>
      <c r="Q129" s="239">
        <v>3.0029999999999997</v>
      </c>
      <c r="R129" s="222" t="s">
        <v>38</v>
      </c>
      <c r="S129" s="222" t="s">
        <v>38</v>
      </c>
      <c r="T129" s="222" t="s">
        <v>38</v>
      </c>
      <c r="U129" s="222" t="s">
        <v>38</v>
      </c>
      <c r="V129" s="222" t="s">
        <v>38</v>
      </c>
      <c r="W129" s="222" t="s">
        <v>38</v>
      </c>
      <c r="X129" s="222">
        <f t="shared" si="110"/>
        <v>3.0029999999999997</v>
      </c>
      <c r="Y129" s="215" t="s">
        <v>38</v>
      </c>
      <c r="Z129" s="215" t="s">
        <v>38</v>
      </c>
      <c r="AA129" s="244">
        <f t="shared" si="111"/>
        <v>3.0029999999999997</v>
      </c>
      <c r="AB129" s="215" t="s">
        <v>38</v>
      </c>
      <c r="AC129" s="222" t="s">
        <v>38</v>
      </c>
      <c r="AD129" s="216" t="s">
        <v>38</v>
      </c>
      <c r="AE129" s="216" t="s">
        <v>38</v>
      </c>
      <c r="AF129" s="216" t="s">
        <v>38</v>
      </c>
      <c r="AG129" s="215" t="s">
        <v>38</v>
      </c>
      <c r="AH129" s="215" t="s">
        <v>38</v>
      </c>
      <c r="AI129" s="215" t="s">
        <v>38</v>
      </c>
      <c r="AJ129" s="215" t="s">
        <v>38</v>
      </c>
      <c r="AK129" s="215" t="s">
        <v>38</v>
      </c>
      <c r="AL129" s="215" t="s">
        <v>38</v>
      </c>
      <c r="AM129" s="215" t="s">
        <v>38</v>
      </c>
      <c r="AN129" s="215" t="s">
        <v>38</v>
      </c>
      <c r="AO129" s="215" t="s">
        <v>38</v>
      </c>
      <c r="AP129" s="215" t="s">
        <v>38</v>
      </c>
      <c r="AQ129" s="215" t="s">
        <v>38</v>
      </c>
      <c r="AR129" s="222">
        <f t="shared" si="104"/>
        <v>3.0029999999999997</v>
      </c>
      <c r="AS129" s="215" t="s">
        <v>38</v>
      </c>
      <c r="AT129" s="215" t="s">
        <v>38</v>
      </c>
      <c r="AU129" s="222">
        <f t="shared" si="89"/>
        <v>3.0029999999999997</v>
      </c>
      <c r="AV129" s="215" t="s">
        <v>38</v>
      </c>
      <c r="AW129" s="215"/>
      <c r="AX129" s="223"/>
    </row>
    <row r="130" spans="3:50" s="183" customFormat="1" ht="45" customHeight="1" x14ac:dyDescent="0.25">
      <c r="C130" s="237" t="s">
        <v>727</v>
      </c>
      <c r="D130" s="261" t="s">
        <v>728</v>
      </c>
      <c r="E130" s="215" t="s">
        <v>729</v>
      </c>
      <c r="F130" s="215" t="s">
        <v>119</v>
      </c>
      <c r="G130" s="215">
        <v>2020</v>
      </c>
      <c r="H130" s="243">
        <v>2020</v>
      </c>
      <c r="I130" s="241" t="s">
        <v>38</v>
      </c>
      <c r="J130" s="241" t="s">
        <v>38</v>
      </c>
      <c r="K130" s="241" t="s">
        <v>38</v>
      </c>
      <c r="L130" s="226" t="s">
        <v>38</v>
      </c>
      <c r="M130" s="226" t="s">
        <v>38</v>
      </c>
      <c r="N130" s="239">
        <v>0.12</v>
      </c>
      <c r="O130" s="239" t="s">
        <v>38</v>
      </c>
      <c r="P130" s="239">
        <v>0.12</v>
      </c>
      <c r="Q130" s="239">
        <v>0.12</v>
      </c>
      <c r="R130" s="222" t="s">
        <v>38</v>
      </c>
      <c r="S130" s="222" t="s">
        <v>38</v>
      </c>
      <c r="T130" s="222" t="s">
        <v>38</v>
      </c>
      <c r="U130" s="222" t="s">
        <v>38</v>
      </c>
      <c r="V130" s="222" t="s">
        <v>38</v>
      </c>
      <c r="W130" s="222" t="s">
        <v>38</v>
      </c>
      <c r="X130" s="222">
        <f t="shared" si="110"/>
        <v>0.12</v>
      </c>
      <c r="Y130" s="215" t="s">
        <v>38</v>
      </c>
      <c r="Z130" s="215" t="s">
        <v>38</v>
      </c>
      <c r="AA130" s="244">
        <f t="shared" si="111"/>
        <v>0.12</v>
      </c>
      <c r="AB130" s="215" t="s">
        <v>38</v>
      </c>
      <c r="AC130" s="222" t="s">
        <v>38</v>
      </c>
      <c r="AD130" s="216" t="s">
        <v>38</v>
      </c>
      <c r="AE130" s="216" t="s">
        <v>38</v>
      </c>
      <c r="AF130" s="216" t="s">
        <v>38</v>
      </c>
      <c r="AG130" s="215" t="s">
        <v>38</v>
      </c>
      <c r="AH130" s="215" t="s">
        <v>38</v>
      </c>
      <c r="AI130" s="215" t="s">
        <v>38</v>
      </c>
      <c r="AJ130" s="215" t="s">
        <v>38</v>
      </c>
      <c r="AK130" s="215" t="s">
        <v>38</v>
      </c>
      <c r="AL130" s="215" t="s">
        <v>38</v>
      </c>
      <c r="AM130" s="215" t="s">
        <v>38</v>
      </c>
      <c r="AN130" s="215" t="s">
        <v>38</v>
      </c>
      <c r="AO130" s="215" t="s">
        <v>38</v>
      </c>
      <c r="AP130" s="215" t="s">
        <v>38</v>
      </c>
      <c r="AQ130" s="215" t="s">
        <v>38</v>
      </c>
      <c r="AR130" s="222">
        <f t="shared" si="104"/>
        <v>0.12</v>
      </c>
      <c r="AS130" s="215" t="s">
        <v>38</v>
      </c>
      <c r="AT130" s="215" t="s">
        <v>38</v>
      </c>
      <c r="AU130" s="222">
        <f t="shared" si="89"/>
        <v>0.12</v>
      </c>
      <c r="AV130" s="215" t="s">
        <v>38</v>
      </c>
      <c r="AW130" s="215"/>
      <c r="AX130" s="223"/>
    </row>
    <row r="131" spans="3:50" s="183" customFormat="1" ht="45" customHeight="1" x14ac:dyDescent="0.25">
      <c r="C131" s="237" t="s">
        <v>730</v>
      </c>
      <c r="D131" s="261" t="s">
        <v>731</v>
      </c>
      <c r="E131" s="215" t="s">
        <v>732</v>
      </c>
      <c r="F131" s="215" t="s">
        <v>119</v>
      </c>
      <c r="G131" s="215">
        <v>2020</v>
      </c>
      <c r="H131" s="243">
        <v>2020</v>
      </c>
      <c r="I131" s="241" t="s">
        <v>38</v>
      </c>
      <c r="J131" s="241" t="s">
        <v>38</v>
      </c>
      <c r="K131" s="241" t="s">
        <v>38</v>
      </c>
      <c r="L131" s="226" t="s">
        <v>38</v>
      </c>
      <c r="M131" s="226" t="s">
        <v>38</v>
      </c>
      <c r="N131" s="239">
        <v>5.6399999999999999E-2</v>
      </c>
      <c r="O131" s="239" t="s">
        <v>38</v>
      </c>
      <c r="P131" s="239">
        <v>5.6399999999999999E-2</v>
      </c>
      <c r="Q131" s="239">
        <v>5.6399999999999999E-2</v>
      </c>
      <c r="R131" s="222" t="s">
        <v>38</v>
      </c>
      <c r="S131" s="222" t="s">
        <v>38</v>
      </c>
      <c r="T131" s="222" t="s">
        <v>38</v>
      </c>
      <c r="U131" s="222" t="s">
        <v>38</v>
      </c>
      <c r="V131" s="222" t="s">
        <v>38</v>
      </c>
      <c r="W131" s="222" t="s">
        <v>38</v>
      </c>
      <c r="X131" s="222">
        <f t="shared" si="110"/>
        <v>5.6399999999999999E-2</v>
      </c>
      <c r="Y131" s="215" t="s">
        <v>38</v>
      </c>
      <c r="Z131" s="215" t="s">
        <v>38</v>
      </c>
      <c r="AA131" s="244">
        <f t="shared" si="111"/>
        <v>5.6399999999999999E-2</v>
      </c>
      <c r="AB131" s="215" t="s">
        <v>38</v>
      </c>
      <c r="AC131" s="222" t="s">
        <v>38</v>
      </c>
      <c r="AD131" s="216" t="s">
        <v>38</v>
      </c>
      <c r="AE131" s="216" t="s">
        <v>38</v>
      </c>
      <c r="AF131" s="216" t="s">
        <v>38</v>
      </c>
      <c r="AG131" s="215" t="s">
        <v>38</v>
      </c>
      <c r="AH131" s="215" t="s">
        <v>38</v>
      </c>
      <c r="AI131" s="215" t="s">
        <v>38</v>
      </c>
      <c r="AJ131" s="215" t="s">
        <v>38</v>
      </c>
      <c r="AK131" s="215" t="s">
        <v>38</v>
      </c>
      <c r="AL131" s="215" t="s">
        <v>38</v>
      </c>
      <c r="AM131" s="215" t="s">
        <v>38</v>
      </c>
      <c r="AN131" s="215" t="s">
        <v>38</v>
      </c>
      <c r="AO131" s="215" t="s">
        <v>38</v>
      </c>
      <c r="AP131" s="215" t="s">
        <v>38</v>
      </c>
      <c r="AQ131" s="215" t="s">
        <v>38</v>
      </c>
      <c r="AR131" s="222">
        <f t="shared" si="104"/>
        <v>5.6399999999999999E-2</v>
      </c>
      <c r="AS131" s="215" t="s">
        <v>38</v>
      </c>
      <c r="AT131" s="215" t="s">
        <v>38</v>
      </c>
      <c r="AU131" s="222">
        <f t="shared" si="89"/>
        <v>5.6399999999999999E-2</v>
      </c>
      <c r="AV131" s="215" t="s">
        <v>38</v>
      </c>
      <c r="AW131" s="215"/>
      <c r="AX131" s="223"/>
    </row>
    <row r="132" spans="3:50" s="183" customFormat="1" ht="45" customHeight="1" x14ac:dyDescent="0.25">
      <c r="C132" s="237" t="s">
        <v>733</v>
      </c>
      <c r="D132" s="261" t="s">
        <v>734</v>
      </c>
      <c r="E132" s="215" t="s">
        <v>735</v>
      </c>
      <c r="F132" s="215" t="s">
        <v>119</v>
      </c>
      <c r="G132" s="215">
        <v>2020</v>
      </c>
      <c r="H132" s="243">
        <v>2020</v>
      </c>
      <c r="I132" s="241" t="s">
        <v>38</v>
      </c>
      <c r="J132" s="241" t="s">
        <v>38</v>
      </c>
      <c r="K132" s="241" t="s">
        <v>38</v>
      </c>
      <c r="L132" s="226" t="s">
        <v>38</v>
      </c>
      <c r="M132" s="226" t="s">
        <v>38</v>
      </c>
      <c r="N132" s="239">
        <v>5.2799999999999993E-2</v>
      </c>
      <c r="O132" s="239" t="s">
        <v>38</v>
      </c>
      <c r="P132" s="239">
        <v>5.2799999999999993E-2</v>
      </c>
      <c r="Q132" s="239">
        <v>5.2799999999999993E-2</v>
      </c>
      <c r="R132" s="222" t="s">
        <v>38</v>
      </c>
      <c r="S132" s="222" t="s">
        <v>38</v>
      </c>
      <c r="T132" s="222" t="s">
        <v>38</v>
      </c>
      <c r="U132" s="222" t="s">
        <v>38</v>
      </c>
      <c r="V132" s="222" t="s">
        <v>38</v>
      </c>
      <c r="W132" s="222" t="s">
        <v>38</v>
      </c>
      <c r="X132" s="222">
        <f t="shared" si="110"/>
        <v>5.2799999999999993E-2</v>
      </c>
      <c r="Y132" s="215" t="s">
        <v>38</v>
      </c>
      <c r="Z132" s="215" t="s">
        <v>38</v>
      </c>
      <c r="AA132" s="244">
        <f t="shared" si="111"/>
        <v>5.2799999999999993E-2</v>
      </c>
      <c r="AB132" s="215" t="s">
        <v>38</v>
      </c>
      <c r="AC132" s="222" t="s">
        <v>38</v>
      </c>
      <c r="AD132" s="216" t="s">
        <v>38</v>
      </c>
      <c r="AE132" s="216" t="s">
        <v>38</v>
      </c>
      <c r="AF132" s="216" t="s">
        <v>38</v>
      </c>
      <c r="AG132" s="215" t="s">
        <v>38</v>
      </c>
      <c r="AH132" s="215" t="s">
        <v>38</v>
      </c>
      <c r="AI132" s="215" t="s">
        <v>38</v>
      </c>
      <c r="AJ132" s="215" t="s">
        <v>38</v>
      </c>
      <c r="AK132" s="215" t="s">
        <v>38</v>
      </c>
      <c r="AL132" s="215" t="s">
        <v>38</v>
      </c>
      <c r="AM132" s="215" t="s">
        <v>38</v>
      </c>
      <c r="AN132" s="215" t="s">
        <v>38</v>
      </c>
      <c r="AO132" s="215" t="s">
        <v>38</v>
      </c>
      <c r="AP132" s="215" t="s">
        <v>38</v>
      </c>
      <c r="AQ132" s="215" t="s">
        <v>38</v>
      </c>
      <c r="AR132" s="222">
        <f t="shared" si="104"/>
        <v>5.2799999999999993E-2</v>
      </c>
      <c r="AS132" s="215" t="s">
        <v>38</v>
      </c>
      <c r="AT132" s="215" t="s">
        <v>38</v>
      </c>
      <c r="AU132" s="222">
        <f t="shared" si="89"/>
        <v>5.2799999999999993E-2</v>
      </c>
      <c r="AV132" s="215" t="s">
        <v>38</v>
      </c>
      <c r="AW132" s="215"/>
      <c r="AX132" s="223"/>
    </row>
    <row r="133" spans="3:50" s="183" customFormat="1" ht="45" customHeight="1" x14ac:dyDescent="0.25">
      <c r="C133" s="237" t="s">
        <v>736</v>
      </c>
      <c r="D133" s="261" t="s">
        <v>737</v>
      </c>
      <c r="E133" s="215" t="s">
        <v>738</v>
      </c>
      <c r="F133" s="215" t="s">
        <v>119</v>
      </c>
      <c r="G133" s="215">
        <v>2020</v>
      </c>
      <c r="H133" s="243">
        <v>2020</v>
      </c>
      <c r="I133" s="241" t="s">
        <v>38</v>
      </c>
      <c r="J133" s="241" t="s">
        <v>38</v>
      </c>
      <c r="K133" s="241" t="s">
        <v>38</v>
      </c>
      <c r="L133" s="226" t="s">
        <v>38</v>
      </c>
      <c r="M133" s="226" t="s">
        <v>38</v>
      </c>
      <c r="N133" s="239">
        <v>0.35399999999999998</v>
      </c>
      <c r="O133" s="239" t="s">
        <v>38</v>
      </c>
      <c r="P133" s="239">
        <v>0.35399999999999998</v>
      </c>
      <c r="Q133" s="239">
        <v>0.35399999999999998</v>
      </c>
      <c r="R133" s="222" t="s">
        <v>38</v>
      </c>
      <c r="S133" s="222" t="s">
        <v>38</v>
      </c>
      <c r="T133" s="222" t="s">
        <v>38</v>
      </c>
      <c r="U133" s="222" t="s">
        <v>38</v>
      </c>
      <c r="V133" s="222" t="s">
        <v>38</v>
      </c>
      <c r="W133" s="222" t="s">
        <v>38</v>
      </c>
      <c r="X133" s="222">
        <f t="shared" si="110"/>
        <v>0.35399999999999998</v>
      </c>
      <c r="Y133" s="215" t="s">
        <v>38</v>
      </c>
      <c r="Z133" s="215" t="s">
        <v>38</v>
      </c>
      <c r="AA133" s="244">
        <f t="shared" si="111"/>
        <v>0.35399999999999998</v>
      </c>
      <c r="AB133" s="215" t="s">
        <v>38</v>
      </c>
      <c r="AC133" s="222" t="s">
        <v>38</v>
      </c>
      <c r="AD133" s="216" t="s">
        <v>38</v>
      </c>
      <c r="AE133" s="216" t="s">
        <v>38</v>
      </c>
      <c r="AF133" s="216" t="s">
        <v>38</v>
      </c>
      <c r="AG133" s="215" t="s">
        <v>38</v>
      </c>
      <c r="AH133" s="215" t="s">
        <v>38</v>
      </c>
      <c r="AI133" s="215" t="s">
        <v>38</v>
      </c>
      <c r="AJ133" s="215" t="s">
        <v>38</v>
      </c>
      <c r="AK133" s="215" t="s">
        <v>38</v>
      </c>
      <c r="AL133" s="215" t="s">
        <v>38</v>
      </c>
      <c r="AM133" s="215" t="s">
        <v>38</v>
      </c>
      <c r="AN133" s="215" t="s">
        <v>38</v>
      </c>
      <c r="AO133" s="215" t="s">
        <v>38</v>
      </c>
      <c r="AP133" s="215" t="s">
        <v>38</v>
      </c>
      <c r="AQ133" s="215" t="s">
        <v>38</v>
      </c>
      <c r="AR133" s="222">
        <f t="shared" si="104"/>
        <v>0.35399999999999998</v>
      </c>
      <c r="AS133" s="215" t="s">
        <v>38</v>
      </c>
      <c r="AT133" s="215" t="s">
        <v>38</v>
      </c>
      <c r="AU133" s="222">
        <f t="shared" si="89"/>
        <v>0.35399999999999998</v>
      </c>
      <c r="AV133" s="215" t="s">
        <v>38</v>
      </c>
      <c r="AW133" s="215"/>
      <c r="AX133" s="223"/>
    </row>
    <row r="134" spans="3:50" s="183" customFormat="1" ht="45" customHeight="1" x14ac:dyDescent="0.25">
      <c r="C134" s="237" t="s">
        <v>739</v>
      </c>
      <c r="D134" s="261" t="s">
        <v>740</v>
      </c>
      <c r="E134" s="215" t="s">
        <v>741</v>
      </c>
      <c r="F134" s="215" t="s">
        <v>119</v>
      </c>
      <c r="G134" s="215">
        <v>2020</v>
      </c>
      <c r="H134" s="243">
        <v>2020</v>
      </c>
      <c r="I134" s="241" t="s">
        <v>38</v>
      </c>
      <c r="J134" s="241" t="s">
        <v>38</v>
      </c>
      <c r="K134" s="241" t="s">
        <v>38</v>
      </c>
      <c r="L134" s="226" t="s">
        <v>38</v>
      </c>
      <c r="M134" s="226" t="s">
        <v>38</v>
      </c>
      <c r="N134" s="239">
        <v>1.5683999999999998</v>
      </c>
      <c r="O134" s="239" t="s">
        <v>38</v>
      </c>
      <c r="P134" s="239">
        <v>1.5683999999999998</v>
      </c>
      <c r="Q134" s="239">
        <v>1.5683999999999998</v>
      </c>
      <c r="R134" s="222" t="s">
        <v>38</v>
      </c>
      <c r="S134" s="222" t="s">
        <v>38</v>
      </c>
      <c r="T134" s="222" t="s">
        <v>38</v>
      </c>
      <c r="U134" s="222" t="s">
        <v>38</v>
      </c>
      <c r="V134" s="222" t="s">
        <v>38</v>
      </c>
      <c r="W134" s="222" t="s">
        <v>38</v>
      </c>
      <c r="X134" s="222">
        <f t="shared" si="110"/>
        <v>1.5683999999999998</v>
      </c>
      <c r="Y134" s="215" t="s">
        <v>38</v>
      </c>
      <c r="Z134" s="215" t="s">
        <v>38</v>
      </c>
      <c r="AA134" s="244">
        <f>+X134</f>
        <v>1.5683999999999998</v>
      </c>
      <c r="AB134" s="215" t="s">
        <v>38</v>
      </c>
      <c r="AC134" s="222" t="s">
        <v>38</v>
      </c>
      <c r="AD134" s="216" t="s">
        <v>38</v>
      </c>
      <c r="AE134" s="216" t="s">
        <v>38</v>
      </c>
      <c r="AF134" s="216" t="s">
        <v>38</v>
      </c>
      <c r="AG134" s="215" t="s">
        <v>38</v>
      </c>
      <c r="AH134" s="215" t="s">
        <v>38</v>
      </c>
      <c r="AI134" s="215" t="s">
        <v>38</v>
      </c>
      <c r="AJ134" s="215" t="s">
        <v>38</v>
      </c>
      <c r="AK134" s="215" t="s">
        <v>38</v>
      </c>
      <c r="AL134" s="215" t="s">
        <v>38</v>
      </c>
      <c r="AM134" s="215" t="s">
        <v>38</v>
      </c>
      <c r="AN134" s="215" t="s">
        <v>38</v>
      </c>
      <c r="AO134" s="215" t="s">
        <v>38</v>
      </c>
      <c r="AP134" s="215" t="s">
        <v>38</v>
      </c>
      <c r="AQ134" s="215" t="s">
        <v>38</v>
      </c>
      <c r="AR134" s="222">
        <f t="shared" si="104"/>
        <v>1.5683999999999998</v>
      </c>
      <c r="AS134" s="215" t="s">
        <v>38</v>
      </c>
      <c r="AT134" s="215" t="s">
        <v>38</v>
      </c>
      <c r="AU134" s="222">
        <f t="shared" si="89"/>
        <v>1.5683999999999998</v>
      </c>
      <c r="AV134" s="215" t="s">
        <v>38</v>
      </c>
      <c r="AW134" s="215"/>
      <c r="AX134" s="223"/>
    </row>
    <row r="135" spans="3:50" ht="45" customHeight="1" x14ac:dyDescent="0.25">
      <c r="C135" s="224" t="s">
        <v>276</v>
      </c>
      <c r="D135" s="251" t="s">
        <v>277</v>
      </c>
      <c r="E135" s="215" t="s">
        <v>38</v>
      </c>
      <c r="F135" s="215" t="s">
        <v>119</v>
      </c>
      <c r="G135" s="215">
        <v>2020</v>
      </c>
      <c r="H135" s="243">
        <v>2020</v>
      </c>
      <c r="I135" s="241" t="s">
        <v>38</v>
      </c>
      <c r="J135" s="241" t="s">
        <v>38</v>
      </c>
      <c r="K135" s="241" t="s">
        <v>38</v>
      </c>
      <c r="L135" s="226" t="s">
        <v>38</v>
      </c>
      <c r="M135" s="226" t="s">
        <v>38</v>
      </c>
      <c r="N135" s="226">
        <f>+SUM(N136:N143)</f>
        <v>6.8591999999999986</v>
      </c>
      <c r="O135" s="226" t="s">
        <v>38</v>
      </c>
      <c r="P135" s="226">
        <f>+SUM(P136:P143)</f>
        <v>6.8591999999999986</v>
      </c>
      <c r="Q135" s="226">
        <f>+SUM(Q136:Q143)</f>
        <v>6.8591999999999986</v>
      </c>
      <c r="R135" s="222" t="s">
        <v>38</v>
      </c>
      <c r="S135" s="222" t="s">
        <v>38</v>
      </c>
      <c r="T135" s="222" t="s">
        <v>38</v>
      </c>
      <c r="U135" s="222" t="s">
        <v>38</v>
      </c>
      <c r="V135" s="222" t="s">
        <v>38</v>
      </c>
      <c r="W135" s="222" t="s">
        <v>38</v>
      </c>
      <c r="X135" s="226">
        <f t="shared" ref="X135:AB135" si="112">+SUM(X136:X143)</f>
        <v>6.8591999999999986</v>
      </c>
      <c r="Y135" s="226">
        <f t="shared" si="112"/>
        <v>0</v>
      </c>
      <c r="Z135" s="226">
        <f t="shared" si="112"/>
        <v>0</v>
      </c>
      <c r="AA135" s="226">
        <f t="shared" si="112"/>
        <v>6.8591999999999986</v>
      </c>
      <c r="AB135" s="226">
        <f t="shared" si="112"/>
        <v>0</v>
      </c>
      <c r="AC135" s="226" t="s">
        <v>38</v>
      </c>
      <c r="AD135" s="226" t="s">
        <v>38</v>
      </c>
      <c r="AE135" s="226" t="s">
        <v>38</v>
      </c>
      <c r="AF135" s="226" t="s">
        <v>38</v>
      </c>
      <c r="AG135" s="226">
        <f>+SUM(AG136:AG141)</f>
        <v>0</v>
      </c>
      <c r="AH135" s="226">
        <f t="shared" si="106"/>
        <v>0</v>
      </c>
      <c r="AI135" s="226">
        <f>+SUM(AI136:AI141)</f>
        <v>0</v>
      </c>
      <c r="AJ135" s="226">
        <f>+SUM(AJ136:AJ141)</f>
        <v>0</v>
      </c>
      <c r="AK135" s="226">
        <f>+SUM(AK136:AK141)</f>
        <v>0</v>
      </c>
      <c r="AL135" s="226">
        <f>+SUM(AL136:AL141)</f>
        <v>0</v>
      </c>
      <c r="AM135" s="226">
        <f t="shared" si="107"/>
        <v>0</v>
      </c>
      <c r="AN135" s="226">
        <f>+SUM(AN136:AN141)</f>
        <v>0</v>
      </c>
      <c r="AO135" s="226">
        <f>+SUM(AO136:AO141)</f>
        <v>0</v>
      </c>
      <c r="AP135" s="226">
        <f>+SUM(AP136:AP141)</f>
        <v>0</v>
      </c>
      <c r="AQ135" s="226">
        <f>+SUM(AQ136:AQ141)</f>
        <v>0</v>
      </c>
      <c r="AR135" s="226">
        <f t="shared" si="104"/>
        <v>6.8591999999999986</v>
      </c>
      <c r="AS135" s="226" t="s">
        <v>38</v>
      </c>
      <c r="AT135" s="226" t="s">
        <v>38</v>
      </c>
      <c r="AU135" s="222">
        <f t="shared" si="89"/>
        <v>6.8591999999999986</v>
      </c>
      <c r="AV135" s="226" t="s">
        <v>38</v>
      </c>
      <c r="AW135" s="215"/>
      <c r="AX135" s="223">
        <f t="shared" si="95"/>
        <v>0</v>
      </c>
    </row>
    <row r="136" spans="3:50" ht="45" customHeight="1" x14ac:dyDescent="0.25">
      <c r="C136" s="237" t="s">
        <v>742</v>
      </c>
      <c r="D136" s="261" t="s">
        <v>743</v>
      </c>
      <c r="E136" s="215" t="s">
        <v>744</v>
      </c>
      <c r="F136" s="215" t="s">
        <v>119</v>
      </c>
      <c r="G136" s="215">
        <v>2020</v>
      </c>
      <c r="H136" s="243">
        <v>2020</v>
      </c>
      <c r="I136" s="241" t="s">
        <v>38</v>
      </c>
      <c r="J136" s="241" t="s">
        <v>38</v>
      </c>
      <c r="K136" s="241" t="s">
        <v>38</v>
      </c>
      <c r="L136" s="226" t="s">
        <v>38</v>
      </c>
      <c r="M136" s="226" t="s">
        <v>38</v>
      </c>
      <c r="N136" s="233">
        <v>5.5655999999999999</v>
      </c>
      <c r="O136" s="215" t="s">
        <v>38</v>
      </c>
      <c r="P136" s="233">
        <v>5.5655999999999999</v>
      </c>
      <c r="Q136" s="233">
        <v>5.5655999999999999</v>
      </c>
      <c r="R136" s="222" t="s">
        <v>38</v>
      </c>
      <c r="S136" s="222" t="s">
        <v>38</v>
      </c>
      <c r="T136" s="222" t="s">
        <v>38</v>
      </c>
      <c r="U136" s="222" t="s">
        <v>38</v>
      </c>
      <c r="V136" s="222" t="s">
        <v>38</v>
      </c>
      <c r="W136" s="222" t="s">
        <v>38</v>
      </c>
      <c r="X136" s="222">
        <f t="shared" ref="X136:X141" si="113">+N136</f>
        <v>5.5655999999999999</v>
      </c>
      <c r="Y136" s="215" t="s">
        <v>38</v>
      </c>
      <c r="Z136" s="215" t="s">
        <v>38</v>
      </c>
      <c r="AA136" s="244">
        <f t="shared" ref="AA136:AA141" si="114">+X136</f>
        <v>5.5655999999999999</v>
      </c>
      <c r="AB136" s="215" t="s">
        <v>38</v>
      </c>
      <c r="AC136" s="222" t="s">
        <v>38</v>
      </c>
      <c r="AD136" s="216" t="s">
        <v>38</v>
      </c>
      <c r="AE136" s="216" t="s">
        <v>38</v>
      </c>
      <c r="AF136" s="239" t="s">
        <v>38</v>
      </c>
      <c r="AG136" s="215" t="s">
        <v>38</v>
      </c>
      <c r="AH136" s="215" t="s">
        <v>38</v>
      </c>
      <c r="AI136" s="215" t="s">
        <v>38</v>
      </c>
      <c r="AJ136" s="215" t="s">
        <v>38</v>
      </c>
      <c r="AK136" s="215" t="s">
        <v>38</v>
      </c>
      <c r="AL136" s="215" t="s">
        <v>38</v>
      </c>
      <c r="AM136" s="215" t="s">
        <v>38</v>
      </c>
      <c r="AN136" s="215" t="s">
        <v>38</v>
      </c>
      <c r="AO136" s="215" t="s">
        <v>38</v>
      </c>
      <c r="AP136" s="215" t="s">
        <v>38</v>
      </c>
      <c r="AQ136" s="215" t="s">
        <v>38</v>
      </c>
      <c r="AR136" s="222">
        <f t="shared" si="104"/>
        <v>5.5655999999999999</v>
      </c>
      <c r="AS136" s="216" t="s">
        <v>38</v>
      </c>
      <c r="AT136" s="216" t="s">
        <v>38</v>
      </c>
      <c r="AU136" s="222">
        <f t="shared" si="89"/>
        <v>5.5655999999999999</v>
      </c>
      <c r="AV136" s="216" t="s">
        <v>38</v>
      </c>
      <c r="AW136" s="215"/>
      <c r="AX136" s="223">
        <f t="shared" si="95"/>
        <v>0</v>
      </c>
    </row>
    <row r="137" spans="3:50" ht="45" customHeight="1" x14ac:dyDescent="0.25">
      <c r="C137" s="237" t="s">
        <v>745</v>
      </c>
      <c r="D137" s="261" t="s">
        <v>746</v>
      </c>
      <c r="E137" s="215" t="s">
        <v>747</v>
      </c>
      <c r="F137" s="215" t="s">
        <v>119</v>
      </c>
      <c r="G137" s="215">
        <v>2020</v>
      </c>
      <c r="H137" s="243">
        <v>2020</v>
      </c>
      <c r="I137" s="241" t="s">
        <v>38</v>
      </c>
      <c r="J137" s="241" t="s">
        <v>38</v>
      </c>
      <c r="K137" s="241" t="s">
        <v>38</v>
      </c>
      <c r="L137" s="226" t="s">
        <v>38</v>
      </c>
      <c r="M137" s="226" t="s">
        <v>38</v>
      </c>
      <c r="N137" s="233">
        <v>0.74880000000000002</v>
      </c>
      <c r="O137" s="215" t="s">
        <v>38</v>
      </c>
      <c r="P137" s="233">
        <v>0.74880000000000002</v>
      </c>
      <c r="Q137" s="233">
        <v>0.74880000000000002</v>
      </c>
      <c r="R137" s="222" t="s">
        <v>38</v>
      </c>
      <c r="S137" s="222" t="s">
        <v>38</v>
      </c>
      <c r="T137" s="222" t="s">
        <v>38</v>
      </c>
      <c r="U137" s="222" t="s">
        <v>38</v>
      </c>
      <c r="V137" s="222" t="s">
        <v>38</v>
      </c>
      <c r="W137" s="222" t="s">
        <v>38</v>
      </c>
      <c r="X137" s="222">
        <f t="shared" si="113"/>
        <v>0.74880000000000002</v>
      </c>
      <c r="Y137" s="215" t="s">
        <v>38</v>
      </c>
      <c r="Z137" s="215" t="s">
        <v>38</v>
      </c>
      <c r="AA137" s="244">
        <f t="shared" si="114"/>
        <v>0.74880000000000002</v>
      </c>
      <c r="AB137" s="215" t="s">
        <v>38</v>
      </c>
      <c r="AC137" s="222" t="s">
        <v>38</v>
      </c>
      <c r="AD137" s="216" t="s">
        <v>38</v>
      </c>
      <c r="AE137" s="216" t="s">
        <v>38</v>
      </c>
      <c r="AF137" s="239" t="s">
        <v>38</v>
      </c>
      <c r="AG137" s="215" t="s">
        <v>38</v>
      </c>
      <c r="AH137" s="215" t="s">
        <v>38</v>
      </c>
      <c r="AI137" s="215" t="s">
        <v>38</v>
      </c>
      <c r="AJ137" s="215" t="s">
        <v>38</v>
      </c>
      <c r="AK137" s="215" t="s">
        <v>38</v>
      </c>
      <c r="AL137" s="215" t="s">
        <v>38</v>
      </c>
      <c r="AM137" s="215" t="s">
        <v>38</v>
      </c>
      <c r="AN137" s="215" t="s">
        <v>38</v>
      </c>
      <c r="AO137" s="215" t="s">
        <v>38</v>
      </c>
      <c r="AP137" s="215" t="s">
        <v>38</v>
      </c>
      <c r="AQ137" s="215" t="s">
        <v>38</v>
      </c>
      <c r="AR137" s="222">
        <f t="shared" si="104"/>
        <v>0.74880000000000002</v>
      </c>
      <c r="AS137" s="216" t="s">
        <v>38</v>
      </c>
      <c r="AT137" s="216" t="s">
        <v>38</v>
      </c>
      <c r="AU137" s="222">
        <f t="shared" si="89"/>
        <v>0.74880000000000002</v>
      </c>
      <c r="AV137" s="216" t="s">
        <v>38</v>
      </c>
      <c r="AW137" s="215"/>
      <c r="AX137" s="223">
        <f t="shared" si="95"/>
        <v>0</v>
      </c>
    </row>
    <row r="138" spans="3:50" ht="45" customHeight="1" x14ac:dyDescent="0.25">
      <c r="C138" s="237" t="s">
        <v>748</v>
      </c>
      <c r="D138" s="261" t="s">
        <v>749</v>
      </c>
      <c r="E138" s="215" t="s">
        <v>750</v>
      </c>
      <c r="F138" s="215" t="s">
        <v>119</v>
      </c>
      <c r="G138" s="215">
        <v>2020</v>
      </c>
      <c r="H138" s="243">
        <v>2020</v>
      </c>
      <c r="I138" s="241" t="s">
        <v>38</v>
      </c>
      <c r="J138" s="241" t="s">
        <v>38</v>
      </c>
      <c r="K138" s="241" t="s">
        <v>38</v>
      </c>
      <c r="L138" s="226" t="s">
        <v>38</v>
      </c>
      <c r="M138" s="226" t="s">
        <v>38</v>
      </c>
      <c r="N138" s="233">
        <v>0.12239999999999998</v>
      </c>
      <c r="O138" s="215" t="s">
        <v>38</v>
      </c>
      <c r="P138" s="233">
        <v>0.12239999999999998</v>
      </c>
      <c r="Q138" s="233">
        <v>0.12239999999999998</v>
      </c>
      <c r="R138" s="222" t="s">
        <v>38</v>
      </c>
      <c r="S138" s="222" t="s">
        <v>38</v>
      </c>
      <c r="T138" s="222" t="s">
        <v>38</v>
      </c>
      <c r="U138" s="222" t="s">
        <v>38</v>
      </c>
      <c r="V138" s="222" t="s">
        <v>38</v>
      </c>
      <c r="W138" s="222" t="s">
        <v>38</v>
      </c>
      <c r="X138" s="222">
        <f t="shared" si="113"/>
        <v>0.12239999999999998</v>
      </c>
      <c r="Y138" s="215" t="s">
        <v>38</v>
      </c>
      <c r="Z138" s="215" t="s">
        <v>38</v>
      </c>
      <c r="AA138" s="244">
        <f t="shared" si="114"/>
        <v>0.12239999999999998</v>
      </c>
      <c r="AB138" s="215" t="s">
        <v>38</v>
      </c>
      <c r="AC138" s="222" t="s">
        <v>38</v>
      </c>
      <c r="AD138" s="216" t="s">
        <v>38</v>
      </c>
      <c r="AE138" s="216" t="s">
        <v>38</v>
      </c>
      <c r="AF138" s="239" t="s">
        <v>38</v>
      </c>
      <c r="AG138" s="215" t="s">
        <v>38</v>
      </c>
      <c r="AH138" s="215" t="s">
        <v>38</v>
      </c>
      <c r="AI138" s="215" t="s">
        <v>38</v>
      </c>
      <c r="AJ138" s="215" t="s">
        <v>38</v>
      </c>
      <c r="AK138" s="215" t="s">
        <v>38</v>
      </c>
      <c r="AL138" s="215" t="s">
        <v>38</v>
      </c>
      <c r="AM138" s="215" t="s">
        <v>38</v>
      </c>
      <c r="AN138" s="215" t="s">
        <v>38</v>
      </c>
      <c r="AO138" s="215" t="s">
        <v>38</v>
      </c>
      <c r="AP138" s="215" t="s">
        <v>38</v>
      </c>
      <c r="AQ138" s="215" t="s">
        <v>38</v>
      </c>
      <c r="AR138" s="222">
        <f t="shared" si="104"/>
        <v>0.12239999999999998</v>
      </c>
      <c r="AS138" s="216" t="s">
        <v>38</v>
      </c>
      <c r="AT138" s="216" t="s">
        <v>38</v>
      </c>
      <c r="AU138" s="222">
        <f t="shared" si="89"/>
        <v>0.12239999999999998</v>
      </c>
      <c r="AV138" s="216" t="s">
        <v>38</v>
      </c>
      <c r="AW138" s="215"/>
      <c r="AX138" s="223">
        <f t="shared" si="95"/>
        <v>0</v>
      </c>
    </row>
    <row r="139" spans="3:50" ht="45" customHeight="1" x14ac:dyDescent="0.25">
      <c r="C139" s="237" t="s">
        <v>751</v>
      </c>
      <c r="D139" s="261" t="s">
        <v>752</v>
      </c>
      <c r="E139" s="215" t="s">
        <v>753</v>
      </c>
      <c r="F139" s="215" t="s">
        <v>119</v>
      </c>
      <c r="G139" s="215">
        <v>2020</v>
      </c>
      <c r="H139" s="243">
        <v>2020</v>
      </c>
      <c r="I139" s="241" t="s">
        <v>38</v>
      </c>
      <c r="J139" s="241" t="s">
        <v>38</v>
      </c>
      <c r="K139" s="241" t="s">
        <v>38</v>
      </c>
      <c r="L139" s="226" t="s">
        <v>38</v>
      </c>
      <c r="M139" s="226" t="s">
        <v>38</v>
      </c>
      <c r="N139" s="233">
        <v>0.108</v>
      </c>
      <c r="O139" s="215" t="s">
        <v>38</v>
      </c>
      <c r="P139" s="233">
        <v>0.108</v>
      </c>
      <c r="Q139" s="233">
        <v>0.108</v>
      </c>
      <c r="R139" s="222" t="s">
        <v>38</v>
      </c>
      <c r="S139" s="222" t="s">
        <v>38</v>
      </c>
      <c r="T139" s="222" t="s">
        <v>38</v>
      </c>
      <c r="U139" s="222" t="s">
        <v>38</v>
      </c>
      <c r="V139" s="222" t="s">
        <v>38</v>
      </c>
      <c r="W139" s="222" t="s">
        <v>38</v>
      </c>
      <c r="X139" s="222">
        <f t="shared" si="113"/>
        <v>0.108</v>
      </c>
      <c r="Y139" s="215" t="s">
        <v>38</v>
      </c>
      <c r="Z139" s="215" t="s">
        <v>38</v>
      </c>
      <c r="AA139" s="244">
        <f t="shared" si="114"/>
        <v>0.108</v>
      </c>
      <c r="AB139" s="215" t="s">
        <v>38</v>
      </c>
      <c r="AC139" s="222" t="s">
        <v>38</v>
      </c>
      <c r="AD139" s="216" t="s">
        <v>38</v>
      </c>
      <c r="AE139" s="216" t="s">
        <v>38</v>
      </c>
      <c r="AF139" s="216" t="s">
        <v>38</v>
      </c>
      <c r="AG139" s="215" t="s">
        <v>38</v>
      </c>
      <c r="AH139" s="215" t="s">
        <v>38</v>
      </c>
      <c r="AI139" s="215" t="s">
        <v>38</v>
      </c>
      <c r="AJ139" s="215" t="s">
        <v>38</v>
      </c>
      <c r="AK139" s="215" t="s">
        <v>38</v>
      </c>
      <c r="AL139" s="215" t="s">
        <v>38</v>
      </c>
      <c r="AM139" s="215" t="s">
        <v>38</v>
      </c>
      <c r="AN139" s="215" t="s">
        <v>38</v>
      </c>
      <c r="AO139" s="215" t="s">
        <v>38</v>
      </c>
      <c r="AP139" s="215" t="s">
        <v>38</v>
      </c>
      <c r="AQ139" s="215" t="s">
        <v>38</v>
      </c>
      <c r="AR139" s="222">
        <f t="shared" si="104"/>
        <v>0.108</v>
      </c>
      <c r="AS139" s="216" t="s">
        <v>38</v>
      </c>
      <c r="AT139" s="216" t="s">
        <v>38</v>
      </c>
      <c r="AU139" s="222">
        <f t="shared" si="89"/>
        <v>0.108</v>
      </c>
      <c r="AV139" s="216" t="s">
        <v>38</v>
      </c>
      <c r="AW139" s="215"/>
      <c r="AX139" s="223">
        <f t="shared" si="95"/>
        <v>0</v>
      </c>
    </row>
    <row r="140" spans="3:50" ht="45" customHeight="1" x14ac:dyDescent="0.25">
      <c r="C140" s="237" t="s">
        <v>754</v>
      </c>
      <c r="D140" s="261" t="s">
        <v>755</v>
      </c>
      <c r="E140" s="215" t="s">
        <v>756</v>
      </c>
      <c r="F140" s="215" t="s">
        <v>119</v>
      </c>
      <c r="G140" s="215">
        <v>2020</v>
      </c>
      <c r="H140" s="243">
        <v>2020</v>
      </c>
      <c r="I140" s="241" t="s">
        <v>38</v>
      </c>
      <c r="J140" s="241" t="s">
        <v>38</v>
      </c>
      <c r="K140" s="241" t="s">
        <v>38</v>
      </c>
      <c r="L140" s="226" t="s">
        <v>38</v>
      </c>
      <c r="M140" s="226" t="s">
        <v>38</v>
      </c>
      <c r="N140" s="233">
        <v>0.1164</v>
      </c>
      <c r="O140" s="215" t="s">
        <v>38</v>
      </c>
      <c r="P140" s="233">
        <v>0.1164</v>
      </c>
      <c r="Q140" s="233">
        <v>0.1164</v>
      </c>
      <c r="R140" s="222" t="s">
        <v>38</v>
      </c>
      <c r="S140" s="222" t="s">
        <v>38</v>
      </c>
      <c r="T140" s="222" t="s">
        <v>38</v>
      </c>
      <c r="U140" s="222" t="s">
        <v>38</v>
      </c>
      <c r="V140" s="222" t="s">
        <v>38</v>
      </c>
      <c r="W140" s="222" t="s">
        <v>38</v>
      </c>
      <c r="X140" s="222">
        <f t="shared" si="113"/>
        <v>0.1164</v>
      </c>
      <c r="Y140" s="215" t="s">
        <v>38</v>
      </c>
      <c r="Z140" s="215" t="s">
        <v>38</v>
      </c>
      <c r="AA140" s="244">
        <f t="shared" si="114"/>
        <v>0.1164</v>
      </c>
      <c r="AB140" s="215" t="s">
        <v>38</v>
      </c>
      <c r="AC140" s="222" t="s">
        <v>38</v>
      </c>
      <c r="AD140" s="216" t="s">
        <v>38</v>
      </c>
      <c r="AE140" s="216" t="s">
        <v>38</v>
      </c>
      <c r="AF140" s="239" t="s">
        <v>38</v>
      </c>
      <c r="AG140" s="215" t="s">
        <v>38</v>
      </c>
      <c r="AH140" s="215" t="s">
        <v>38</v>
      </c>
      <c r="AI140" s="215" t="s">
        <v>38</v>
      </c>
      <c r="AJ140" s="215" t="s">
        <v>38</v>
      </c>
      <c r="AK140" s="215" t="s">
        <v>38</v>
      </c>
      <c r="AL140" s="215" t="s">
        <v>38</v>
      </c>
      <c r="AM140" s="215" t="s">
        <v>38</v>
      </c>
      <c r="AN140" s="215" t="s">
        <v>38</v>
      </c>
      <c r="AO140" s="215" t="s">
        <v>38</v>
      </c>
      <c r="AP140" s="215" t="s">
        <v>38</v>
      </c>
      <c r="AQ140" s="215" t="s">
        <v>38</v>
      </c>
      <c r="AR140" s="222">
        <f t="shared" si="104"/>
        <v>0.1164</v>
      </c>
      <c r="AS140" s="216" t="s">
        <v>38</v>
      </c>
      <c r="AT140" s="216" t="s">
        <v>38</v>
      </c>
      <c r="AU140" s="222">
        <f t="shared" si="89"/>
        <v>0.1164</v>
      </c>
      <c r="AV140" s="216" t="s">
        <v>38</v>
      </c>
      <c r="AW140" s="215"/>
      <c r="AX140" s="223">
        <f t="shared" si="95"/>
        <v>0</v>
      </c>
    </row>
    <row r="141" spans="3:50" ht="45" customHeight="1" x14ac:dyDescent="0.25">
      <c r="C141" s="237" t="s">
        <v>757</v>
      </c>
      <c r="D141" s="261" t="s">
        <v>758</v>
      </c>
      <c r="E141" s="215" t="s">
        <v>759</v>
      </c>
      <c r="F141" s="215" t="s">
        <v>119</v>
      </c>
      <c r="G141" s="215">
        <v>2020</v>
      </c>
      <c r="H141" s="243">
        <v>2020</v>
      </c>
      <c r="I141" s="241" t="s">
        <v>38</v>
      </c>
      <c r="J141" s="241" t="s">
        <v>38</v>
      </c>
      <c r="K141" s="241" t="s">
        <v>38</v>
      </c>
      <c r="L141" s="226" t="s">
        <v>38</v>
      </c>
      <c r="M141" s="226" t="s">
        <v>38</v>
      </c>
      <c r="N141" s="233">
        <v>3.5999999999999997E-2</v>
      </c>
      <c r="O141" s="215" t="s">
        <v>38</v>
      </c>
      <c r="P141" s="233">
        <v>3.5999999999999997E-2</v>
      </c>
      <c r="Q141" s="233">
        <v>3.5999999999999997E-2</v>
      </c>
      <c r="R141" s="222" t="s">
        <v>38</v>
      </c>
      <c r="S141" s="222" t="s">
        <v>38</v>
      </c>
      <c r="T141" s="222" t="s">
        <v>38</v>
      </c>
      <c r="U141" s="222" t="s">
        <v>38</v>
      </c>
      <c r="V141" s="222" t="s">
        <v>38</v>
      </c>
      <c r="W141" s="222" t="s">
        <v>38</v>
      </c>
      <c r="X141" s="222">
        <f t="shared" si="113"/>
        <v>3.5999999999999997E-2</v>
      </c>
      <c r="Y141" s="215" t="s">
        <v>38</v>
      </c>
      <c r="Z141" s="215" t="s">
        <v>38</v>
      </c>
      <c r="AA141" s="244">
        <f t="shared" si="114"/>
        <v>3.5999999999999997E-2</v>
      </c>
      <c r="AB141" s="215" t="s">
        <v>38</v>
      </c>
      <c r="AC141" s="222" t="s">
        <v>38</v>
      </c>
      <c r="AD141" s="216" t="s">
        <v>38</v>
      </c>
      <c r="AE141" s="216" t="s">
        <v>38</v>
      </c>
      <c r="AF141" s="216" t="s">
        <v>38</v>
      </c>
      <c r="AG141" s="215" t="s">
        <v>38</v>
      </c>
      <c r="AH141" s="215" t="s">
        <v>38</v>
      </c>
      <c r="AI141" s="215" t="s">
        <v>38</v>
      </c>
      <c r="AJ141" s="215" t="s">
        <v>38</v>
      </c>
      <c r="AK141" s="215" t="s">
        <v>38</v>
      </c>
      <c r="AL141" s="215" t="s">
        <v>38</v>
      </c>
      <c r="AM141" s="215" t="s">
        <v>38</v>
      </c>
      <c r="AN141" s="215" t="s">
        <v>38</v>
      </c>
      <c r="AO141" s="215" t="s">
        <v>38</v>
      </c>
      <c r="AP141" s="215" t="s">
        <v>38</v>
      </c>
      <c r="AQ141" s="215" t="s">
        <v>38</v>
      </c>
      <c r="AR141" s="222">
        <f t="shared" si="104"/>
        <v>3.5999999999999997E-2</v>
      </c>
      <c r="AS141" s="216" t="s">
        <v>38</v>
      </c>
      <c r="AT141" s="216" t="s">
        <v>38</v>
      </c>
      <c r="AU141" s="222">
        <f t="shared" si="89"/>
        <v>3.5999999999999997E-2</v>
      </c>
      <c r="AV141" s="216" t="s">
        <v>38</v>
      </c>
      <c r="AW141" s="215"/>
      <c r="AX141" s="223">
        <f t="shared" si="95"/>
        <v>0</v>
      </c>
    </row>
    <row r="142" spans="3:50" s="183" customFormat="1" ht="45" customHeight="1" x14ac:dyDescent="0.25">
      <c r="C142" s="253" t="s">
        <v>762</v>
      </c>
      <c r="D142" s="262" t="s">
        <v>763</v>
      </c>
      <c r="E142" s="215" t="s">
        <v>764</v>
      </c>
      <c r="F142" s="215" t="s">
        <v>119</v>
      </c>
      <c r="G142" s="215">
        <v>2020</v>
      </c>
      <c r="H142" s="243">
        <v>2020</v>
      </c>
      <c r="I142" s="241" t="s">
        <v>38</v>
      </c>
      <c r="J142" s="241" t="s">
        <v>38</v>
      </c>
      <c r="K142" s="241" t="s">
        <v>38</v>
      </c>
      <c r="L142" s="226" t="s">
        <v>38</v>
      </c>
      <c r="M142" s="226" t="s">
        <v>38</v>
      </c>
      <c r="N142" s="233">
        <v>0.16200000000000001</v>
      </c>
      <c r="O142" s="215" t="s">
        <v>38</v>
      </c>
      <c r="P142" s="233">
        <v>0.16200000000000001</v>
      </c>
      <c r="Q142" s="233">
        <v>0.16200000000000001</v>
      </c>
      <c r="R142" s="215" t="s">
        <v>38</v>
      </c>
      <c r="S142" s="215" t="s">
        <v>38</v>
      </c>
      <c r="T142" s="215" t="s">
        <v>38</v>
      </c>
      <c r="U142" s="215" t="s">
        <v>38</v>
      </c>
      <c r="V142" s="215" t="s">
        <v>38</v>
      </c>
      <c r="W142" s="215" t="s">
        <v>38</v>
      </c>
      <c r="X142" s="222">
        <f t="shared" ref="X142" si="115">+N142</f>
        <v>0.16200000000000001</v>
      </c>
      <c r="Y142" s="215" t="s">
        <v>38</v>
      </c>
      <c r="Z142" s="215" t="s">
        <v>38</v>
      </c>
      <c r="AA142" s="244">
        <f t="shared" ref="AA142" si="116">+X142</f>
        <v>0.16200000000000001</v>
      </c>
      <c r="AB142" s="215" t="s">
        <v>38</v>
      </c>
      <c r="AC142" s="222" t="s">
        <v>38</v>
      </c>
      <c r="AD142" s="216" t="s">
        <v>38</v>
      </c>
      <c r="AE142" s="216" t="s">
        <v>38</v>
      </c>
      <c r="AF142" s="216" t="s">
        <v>38</v>
      </c>
      <c r="AG142" s="215" t="s">
        <v>38</v>
      </c>
      <c r="AH142" s="215" t="s">
        <v>38</v>
      </c>
      <c r="AI142" s="215" t="s">
        <v>38</v>
      </c>
      <c r="AJ142" s="215" t="s">
        <v>38</v>
      </c>
      <c r="AK142" s="215" t="s">
        <v>38</v>
      </c>
      <c r="AL142" s="215" t="s">
        <v>38</v>
      </c>
      <c r="AM142" s="215" t="s">
        <v>38</v>
      </c>
      <c r="AN142" s="215" t="s">
        <v>38</v>
      </c>
      <c r="AO142" s="215" t="s">
        <v>38</v>
      </c>
      <c r="AP142" s="215" t="s">
        <v>38</v>
      </c>
      <c r="AQ142" s="215" t="s">
        <v>38</v>
      </c>
      <c r="AR142" s="222">
        <f t="shared" si="104"/>
        <v>0.16200000000000001</v>
      </c>
      <c r="AS142" s="216" t="s">
        <v>38</v>
      </c>
      <c r="AT142" s="216" t="s">
        <v>38</v>
      </c>
      <c r="AU142" s="222">
        <f t="shared" ref="AU142:AU199" si="117">+SUM(AA142,AF142,AK142,AP142,V142)</f>
        <v>0.16200000000000001</v>
      </c>
      <c r="AV142" s="216" t="s">
        <v>38</v>
      </c>
      <c r="AW142" s="215"/>
      <c r="AX142" s="223"/>
    </row>
    <row r="143" spans="3:50" ht="45" customHeight="1" x14ac:dyDescent="0.25">
      <c r="C143" s="224" t="s">
        <v>278</v>
      </c>
      <c r="D143" s="235" t="s">
        <v>279</v>
      </c>
      <c r="E143" s="215" t="s">
        <v>37</v>
      </c>
      <c r="F143" s="215" t="s">
        <v>38</v>
      </c>
      <c r="G143" s="215" t="s">
        <v>38</v>
      </c>
      <c r="H143" s="220" t="s">
        <v>38</v>
      </c>
      <c r="I143" s="241" t="s">
        <v>38</v>
      </c>
      <c r="J143" s="241" t="s">
        <v>38</v>
      </c>
      <c r="K143" s="241" t="s">
        <v>38</v>
      </c>
      <c r="L143" s="226" t="s">
        <v>38</v>
      </c>
      <c r="M143" s="215" t="s">
        <v>38</v>
      </c>
      <c r="N143" s="215" t="s">
        <v>38</v>
      </c>
      <c r="O143" s="215" t="s">
        <v>38</v>
      </c>
      <c r="P143" s="215" t="s">
        <v>38</v>
      </c>
      <c r="Q143" s="215" t="s">
        <v>38</v>
      </c>
      <c r="R143" s="215" t="s">
        <v>38</v>
      </c>
      <c r="S143" s="215" t="s">
        <v>38</v>
      </c>
      <c r="T143" s="215" t="s">
        <v>38</v>
      </c>
      <c r="U143" s="215" t="s">
        <v>38</v>
      </c>
      <c r="V143" s="215" t="s">
        <v>38</v>
      </c>
      <c r="W143" s="215" t="s">
        <v>38</v>
      </c>
      <c r="X143" s="215" t="s">
        <v>38</v>
      </c>
      <c r="Y143" s="215" t="s">
        <v>38</v>
      </c>
      <c r="Z143" s="215" t="s">
        <v>38</v>
      </c>
      <c r="AA143" s="215" t="s">
        <v>38</v>
      </c>
      <c r="AB143" s="215" t="s">
        <v>38</v>
      </c>
      <c r="AC143" s="215" t="s">
        <v>38</v>
      </c>
      <c r="AD143" s="215" t="s">
        <v>38</v>
      </c>
      <c r="AE143" s="216" t="s">
        <v>38</v>
      </c>
      <c r="AF143" s="226" t="s">
        <v>38</v>
      </c>
      <c r="AG143" s="216" t="s">
        <v>38</v>
      </c>
      <c r="AH143" s="222">
        <f t="shared" si="106"/>
        <v>0</v>
      </c>
      <c r="AI143" s="216" t="s">
        <v>38</v>
      </c>
      <c r="AJ143" s="216" t="s">
        <v>38</v>
      </c>
      <c r="AK143" s="226" t="s">
        <v>38</v>
      </c>
      <c r="AL143" s="216" t="s">
        <v>38</v>
      </c>
      <c r="AM143" s="222">
        <f t="shared" si="107"/>
        <v>0</v>
      </c>
      <c r="AN143" s="216" t="s">
        <v>38</v>
      </c>
      <c r="AO143" s="216" t="s">
        <v>38</v>
      </c>
      <c r="AP143" s="226" t="s">
        <v>38</v>
      </c>
      <c r="AQ143" s="216" t="s">
        <v>38</v>
      </c>
      <c r="AR143" s="222">
        <f t="shared" ref="AR143:AR174" si="118">+SUM(X143,AC143,AH143,AM143,S143)</f>
        <v>0</v>
      </c>
      <c r="AS143" s="216" t="s">
        <v>38</v>
      </c>
      <c r="AT143" s="216" t="s">
        <v>38</v>
      </c>
      <c r="AU143" s="222">
        <f t="shared" si="117"/>
        <v>0</v>
      </c>
      <c r="AV143" s="216" t="s">
        <v>38</v>
      </c>
      <c r="AW143" s="215"/>
      <c r="AX143" s="223" t="e">
        <f t="shared" si="95"/>
        <v>#VALUE!</v>
      </c>
    </row>
    <row r="144" spans="3:50" ht="45" customHeight="1" x14ac:dyDescent="0.25">
      <c r="C144" s="224" t="s">
        <v>280</v>
      </c>
      <c r="D144" s="235" t="s">
        <v>281</v>
      </c>
      <c r="E144" s="215" t="s">
        <v>37</v>
      </c>
      <c r="F144" s="215" t="s">
        <v>38</v>
      </c>
      <c r="G144" s="215" t="s">
        <v>38</v>
      </c>
      <c r="H144" s="220" t="s">
        <v>38</v>
      </c>
      <c r="I144" s="241" t="s">
        <v>38</v>
      </c>
      <c r="J144" s="241" t="s">
        <v>38</v>
      </c>
      <c r="K144" s="241" t="s">
        <v>38</v>
      </c>
      <c r="L144" s="226" t="s">
        <v>38</v>
      </c>
      <c r="M144" s="226" t="s">
        <v>38</v>
      </c>
      <c r="N144" s="215" t="s">
        <v>38</v>
      </c>
      <c r="O144" s="215" t="s">
        <v>38</v>
      </c>
      <c r="P144" s="215" t="s">
        <v>38</v>
      </c>
      <c r="Q144" s="215" t="s">
        <v>38</v>
      </c>
      <c r="R144" s="226" t="s">
        <v>38</v>
      </c>
      <c r="S144" s="221">
        <f t="shared" ref="S144:S197" si="119">+SUM(T144:W144)</f>
        <v>0</v>
      </c>
      <c r="T144" s="215" t="s">
        <v>38</v>
      </c>
      <c r="U144" s="215" t="s">
        <v>38</v>
      </c>
      <c r="V144" s="226" t="s">
        <v>38</v>
      </c>
      <c r="W144" s="215" t="s">
        <v>38</v>
      </c>
      <c r="X144" s="221" t="str">
        <f>AA144</f>
        <v>нд</v>
      </c>
      <c r="Y144" s="215" t="s">
        <v>38</v>
      </c>
      <c r="Z144" s="215" t="s">
        <v>38</v>
      </c>
      <c r="AA144" s="226" t="s">
        <v>38</v>
      </c>
      <c r="AB144" s="215" t="s">
        <v>38</v>
      </c>
      <c r="AC144" s="222">
        <f t="shared" si="105"/>
        <v>0</v>
      </c>
      <c r="AD144" s="216" t="s">
        <v>38</v>
      </c>
      <c r="AE144" s="216" t="s">
        <v>38</v>
      </c>
      <c r="AF144" s="226" t="s">
        <v>38</v>
      </c>
      <c r="AG144" s="216" t="s">
        <v>38</v>
      </c>
      <c r="AH144" s="222">
        <f t="shared" si="106"/>
        <v>0</v>
      </c>
      <c r="AI144" s="216" t="s">
        <v>38</v>
      </c>
      <c r="AJ144" s="216" t="s">
        <v>38</v>
      </c>
      <c r="AK144" s="226" t="s">
        <v>38</v>
      </c>
      <c r="AL144" s="216" t="s">
        <v>38</v>
      </c>
      <c r="AM144" s="222">
        <f t="shared" si="107"/>
        <v>0</v>
      </c>
      <c r="AN144" s="216" t="s">
        <v>38</v>
      </c>
      <c r="AO144" s="216" t="s">
        <v>38</v>
      </c>
      <c r="AP144" s="226" t="s">
        <v>38</v>
      </c>
      <c r="AQ144" s="216" t="s">
        <v>38</v>
      </c>
      <c r="AR144" s="222">
        <f t="shared" si="118"/>
        <v>0</v>
      </c>
      <c r="AS144" s="216" t="s">
        <v>38</v>
      </c>
      <c r="AT144" s="216" t="s">
        <v>38</v>
      </c>
      <c r="AU144" s="222">
        <f t="shared" si="117"/>
        <v>0</v>
      </c>
      <c r="AV144" s="216" t="s">
        <v>38</v>
      </c>
      <c r="AW144" s="215"/>
      <c r="AX144" s="223" t="e">
        <f t="shared" si="95"/>
        <v>#VALUE!</v>
      </c>
    </row>
    <row r="145" spans="3:50" ht="45" customHeight="1" x14ac:dyDescent="0.25">
      <c r="C145" s="224" t="s">
        <v>282</v>
      </c>
      <c r="D145" s="235" t="s">
        <v>283</v>
      </c>
      <c r="E145" s="215" t="s">
        <v>37</v>
      </c>
      <c r="F145" s="215" t="s">
        <v>38</v>
      </c>
      <c r="G145" s="215" t="s">
        <v>38</v>
      </c>
      <c r="H145" s="220" t="s">
        <v>38</v>
      </c>
      <c r="I145" s="241" t="s">
        <v>38</v>
      </c>
      <c r="J145" s="241" t="s">
        <v>38</v>
      </c>
      <c r="K145" s="241" t="s">
        <v>38</v>
      </c>
      <c r="L145" s="226" t="s">
        <v>38</v>
      </c>
      <c r="M145" s="226" t="s">
        <v>38</v>
      </c>
      <c r="N145" s="215" t="s">
        <v>38</v>
      </c>
      <c r="O145" s="215" t="s">
        <v>38</v>
      </c>
      <c r="P145" s="215" t="s">
        <v>38</v>
      </c>
      <c r="Q145" s="215" t="s">
        <v>38</v>
      </c>
      <c r="R145" s="226" t="s">
        <v>38</v>
      </c>
      <c r="S145" s="221">
        <f t="shared" si="119"/>
        <v>0</v>
      </c>
      <c r="T145" s="215" t="s">
        <v>38</v>
      </c>
      <c r="U145" s="215" t="s">
        <v>38</v>
      </c>
      <c r="V145" s="226" t="s">
        <v>38</v>
      </c>
      <c r="W145" s="215" t="s">
        <v>38</v>
      </c>
      <c r="X145" s="221" t="str">
        <f>AA145</f>
        <v>нд</v>
      </c>
      <c r="Y145" s="215" t="s">
        <v>38</v>
      </c>
      <c r="Z145" s="215" t="s">
        <v>38</v>
      </c>
      <c r="AA145" s="226" t="s">
        <v>38</v>
      </c>
      <c r="AB145" s="215" t="s">
        <v>38</v>
      </c>
      <c r="AC145" s="222">
        <f t="shared" si="105"/>
        <v>0</v>
      </c>
      <c r="AD145" s="216" t="s">
        <v>38</v>
      </c>
      <c r="AE145" s="216" t="s">
        <v>38</v>
      </c>
      <c r="AF145" s="226" t="s">
        <v>38</v>
      </c>
      <c r="AG145" s="216" t="s">
        <v>38</v>
      </c>
      <c r="AH145" s="222">
        <f t="shared" si="106"/>
        <v>0</v>
      </c>
      <c r="AI145" s="216" t="s">
        <v>38</v>
      </c>
      <c r="AJ145" s="216" t="s">
        <v>38</v>
      </c>
      <c r="AK145" s="226" t="s">
        <v>38</v>
      </c>
      <c r="AL145" s="216" t="s">
        <v>38</v>
      </c>
      <c r="AM145" s="222">
        <f t="shared" si="107"/>
        <v>0</v>
      </c>
      <c r="AN145" s="216" t="s">
        <v>38</v>
      </c>
      <c r="AO145" s="216" t="s">
        <v>38</v>
      </c>
      <c r="AP145" s="226" t="s">
        <v>38</v>
      </c>
      <c r="AQ145" s="216" t="s">
        <v>38</v>
      </c>
      <c r="AR145" s="222">
        <f t="shared" si="118"/>
        <v>0</v>
      </c>
      <c r="AS145" s="216" t="s">
        <v>38</v>
      </c>
      <c r="AT145" s="216" t="s">
        <v>38</v>
      </c>
      <c r="AU145" s="222">
        <f t="shared" si="117"/>
        <v>0</v>
      </c>
      <c r="AV145" s="216" t="s">
        <v>38</v>
      </c>
      <c r="AW145" s="215"/>
      <c r="AX145" s="223" t="e">
        <f t="shared" si="95"/>
        <v>#VALUE!</v>
      </c>
    </row>
    <row r="146" spans="3:50" ht="45" customHeight="1" x14ac:dyDescent="0.25">
      <c r="C146" s="224" t="s">
        <v>284</v>
      </c>
      <c r="D146" s="235" t="s">
        <v>285</v>
      </c>
      <c r="E146" s="215" t="s">
        <v>37</v>
      </c>
      <c r="F146" s="215" t="s">
        <v>38</v>
      </c>
      <c r="G146" s="215" t="s">
        <v>38</v>
      </c>
      <c r="H146" s="220" t="s">
        <v>38</v>
      </c>
      <c r="I146" s="241" t="s">
        <v>38</v>
      </c>
      <c r="J146" s="241" t="s">
        <v>38</v>
      </c>
      <c r="K146" s="241" t="s">
        <v>38</v>
      </c>
      <c r="L146" s="226" t="s">
        <v>38</v>
      </c>
      <c r="M146" s="226" t="s">
        <v>38</v>
      </c>
      <c r="N146" s="215" t="s">
        <v>38</v>
      </c>
      <c r="O146" s="215" t="s">
        <v>38</v>
      </c>
      <c r="P146" s="215" t="s">
        <v>38</v>
      </c>
      <c r="Q146" s="215" t="s">
        <v>38</v>
      </c>
      <c r="R146" s="226" t="s">
        <v>38</v>
      </c>
      <c r="S146" s="221">
        <f t="shared" si="119"/>
        <v>0</v>
      </c>
      <c r="T146" s="215" t="s">
        <v>38</v>
      </c>
      <c r="U146" s="215" t="s">
        <v>38</v>
      </c>
      <c r="V146" s="226" t="s">
        <v>38</v>
      </c>
      <c r="W146" s="215" t="s">
        <v>38</v>
      </c>
      <c r="X146" s="221" t="str">
        <f>AA146</f>
        <v>нд</v>
      </c>
      <c r="Y146" s="215" t="s">
        <v>38</v>
      </c>
      <c r="Z146" s="215" t="s">
        <v>38</v>
      </c>
      <c r="AA146" s="226" t="s">
        <v>38</v>
      </c>
      <c r="AB146" s="215" t="s">
        <v>38</v>
      </c>
      <c r="AC146" s="222">
        <f t="shared" si="105"/>
        <v>0</v>
      </c>
      <c r="AD146" s="216" t="s">
        <v>38</v>
      </c>
      <c r="AE146" s="216" t="s">
        <v>38</v>
      </c>
      <c r="AF146" s="226" t="s">
        <v>38</v>
      </c>
      <c r="AG146" s="216" t="s">
        <v>38</v>
      </c>
      <c r="AH146" s="222">
        <f t="shared" si="106"/>
        <v>0</v>
      </c>
      <c r="AI146" s="216" t="s">
        <v>38</v>
      </c>
      <c r="AJ146" s="216" t="s">
        <v>38</v>
      </c>
      <c r="AK146" s="226" t="s">
        <v>38</v>
      </c>
      <c r="AL146" s="216" t="s">
        <v>38</v>
      </c>
      <c r="AM146" s="222">
        <f t="shared" si="107"/>
        <v>0</v>
      </c>
      <c r="AN146" s="216" t="s">
        <v>38</v>
      </c>
      <c r="AO146" s="216" t="s">
        <v>38</v>
      </c>
      <c r="AP146" s="226" t="s">
        <v>38</v>
      </c>
      <c r="AQ146" s="216" t="s">
        <v>38</v>
      </c>
      <c r="AR146" s="222">
        <f t="shared" si="118"/>
        <v>0</v>
      </c>
      <c r="AS146" s="216" t="s">
        <v>38</v>
      </c>
      <c r="AT146" s="216" t="s">
        <v>38</v>
      </c>
      <c r="AU146" s="222">
        <f t="shared" si="117"/>
        <v>0</v>
      </c>
      <c r="AV146" s="216" t="s">
        <v>38</v>
      </c>
      <c r="AW146" s="215"/>
      <c r="AX146" s="223" t="e">
        <f t="shared" si="95"/>
        <v>#VALUE!</v>
      </c>
    </row>
    <row r="147" spans="3:50" ht="45" customHeight="1" x14ac:dyDescent="0.25">
      <c r="C147" s="224" t="s">
        <v>286</v>
      </c>
      <c r="D147" s="234" t="s">
        <v>287</v>
      </c>
      <c r="E147" s="215" t="s">
        <v>37</v>
      </c>
      <c r="F147" s="215" t="s">
        <v>38</v>
      </c>
      <c r="G147" s="215" t="s">
        <v>38</v>
      </c>
      <c r="H147" s="220" t="s">
        <v>38</v>
      </c>
      <c r="I147" s="241" t="s">
        <v>38</v>
      </c>
      <c r="J147" s="241" t="s">
        <v>38</v>
      </c>
      <c r="K147" s="241" t="s">
        <v>38</v>
      </c>
      <c r="L147" s="226" t="s">
        <v>38</v>
      </c>
      <c r="M147" s="226" t="s">
        <v>38</v>
      </c>
      <c r="N147" s="215" t="s">
        <v>38</v>
      </c>
      <c r="O147" s="215" t="s">
        <v>38</v>
      </c>
      <c r="P147" s="215" t="s">
        <v>38</v>
      </c>
      <c r="Q147" s="215" t="s">
        <v>38</v>
      </c>
      <c r="R147" s="226" t="s">
        <v>38</v>
      </c>
      <c r="S147" s="221">
        <f t="shared" si="119"/>
        <v>0</v>
      </c>
      <c r="T147" s="215" t="s">
        <v>38</v>
      </c>
      <c r="U147" s="215" t="s">
        <v>38</v>
      </c>
      <c r="V147" s="226" t="s">
        <v>38</v>
      </c>
      <c r="W147" s="215" t="s">
        <v>38</v>
      </c>
      <c r="X147" s="221" t="str">
        <f>AA147</f>
        <v>нд</v>
      </c>
      <c r="Y147" s="215" t="s">
        <v>38</v>
      </c>
      <c r="Z147" s="215" t="s">
        <v>38</v>
      </c>
      <c r="AA147" s="226" t="s">
        <v>38</v>
      </c>
      <c r="AB147" s="215" t="s">
        <v>38</v>
      </c>
      <c r="AC147" s="222">
        <f t="shared" si="105"/>
        <v>0</v>
      </c>
      <c r="AD147" s="216" t="s">
        <v>38</v>
      </c>
      <c r="AE147" s="216" t="s">
        <v>38</v>
      </c>
      <c r="AF147" s="226" t="s">
        <v>38</v>
      </c>
      <c r="AG147" s="216" t="s">
        <v>38</v>
      </c>
      <c r="AH147" s="222">
        <f t="shared" si="106"/>
        <v>0</v>
      </c>
      <c r="AI147" s="216" t="s">
        <v>38</v>
      </c>
      <c r="AJ147" s="216" t="s">
        <v>38</v>
      </c>
      <c r="AK147" s="226" t="s">
        <v>38</v>
      </c>
      <c r="AL147" s="216" t="s">
        <v>38</v>
      </c>
      <c r="AM147" s="222">
        <f t="shared" si="107"/>
        <v>0</v>
      </c>
      <c r="AN147" s="216" t="s">
        <v>38</v>
      </c>
      <c r="AO147" s="216" t="s">
        <v>38</v>
      </c>
      <c r="AP147" s="226" t="s">
        <v>38</v>
      </c>
      <c r="AQ147" s="216" t="s">
        <v>38</v>
      </c>
      <c r="AR147" s="222">
        <f t="shared" si="118"/>
        <v>0</v>
      </c>
      <c r="AS147" s="216" t="s">
        <v>38</v>
      </c>
      <c r="AT147" s="216" t="s">
        <v>38</v>
      </c>
      <c r="AU147" s="222">
        <f t="shared" si="117"/>
        <v>0</v>
      </c>
      <c r="AV147" s="216" t="s">
        <v>38</v>
      </c>
      <c r="AW147" s="215"/>
      <c r="AX147" s="223" t="e">
        <f t="shared" si="95"/>
        <v>#VALUE!</v>
      </c>
    </row>
    <row r="148" spans="3:50" ht="45" customHeight="1" x14ac:dyDescent="0.25">
      <c r="C148" s="224" t="s">
        <v>288</v>
      </c>
      <c r="D148" s="235" t="s">
        <v>289</v>
      </c>
      <c r="E148" s="215" t="s">
        <v>37</v>
      </c>
      <c r="F148" s="215" t="s">
        <v>38</v>
      </c>
      <c r="G148" s="215" t="s">
        <v>38</v>
      </c>
      <c r="H148" s="220" t="s">
        <v>38</v>
      </c>
      <c r="I148" s="241" t="s">
        <v>38</v>
      </c>
      <c r="J148" s="241" t="s">
        <v>38</v>
      </c>
      <c r="K148" s="241" t="s">
        <v>38</v>
      </c>
      <c r="L148" s="226" t="s">
        <v>38</v>
      </c>
      <c r="M148" s="226" t="s">
        <v>38</v>
      </c>
      <c r="N148" s="215" t="s">
        <v>38</v>
      </c>
      <c r="O148" s="215" t="s">
        <v>38</v>
      </c>
      <c r="P148" s="215" t="s">
        <v>38</v>
      </c>
      <c r="Q148" s="215" t="s">
        <v>38</v>
      </c>
      <c r="R148" s="226" t="s">
        <v>38</v>
      </c>
      <c r="S148" s="221">
        <f t="shared" si="119"/>
        <v>0</v>
      </c>
      <c r="T148" s="215" t="s">
        <v>38</v>
      </c>
      <c r="U148" s="215" t="s">
        <v>38</v>
      </c>
      <c r="V148" s="226" t="s">
        <v>38</v>
      </c>
      <c r="W148" s="215" t="s">
        <v>38</v>
      </c>
      <c r="X148" s="221" t="str">
        <f t="shared" ref="X148:X196" si="120">AA148</f>
        <v>нд</v>
      </c>
      <c r="Y148" s="215" t="s">
        <v>38</v>
      </c>
      <c r="Z148" s="215" t="s">
        <v>38</v>
      </c>
      <c r="AA148" s="226" t="s">
        <v>38</v>
      </c>
      <c r="AB148" s="215" t="s">
        <v>38</v>
      </c>
      <c r="AC148" s="222">
        <f t="shared" si="105"/>
        <v>0</v>
      </c>
      <c r="AD148" s="216" t="s">
        <v>38</v>
      </c>
      <c r="AE148" s="216" t="s">
        <v>38</v>
      </c>
      <c r="AF148" s="226" t="s">
        <v>38</v>
      </c>
      <c r="AG148" s="216" t="s">
        <v>38</v>
      </c>
      <c r="AH148" s="222">
        <f t="shared" si="106"/>
        <v>0</v>
      </c>
      <c r="AI148" s="216" t="s">
        <v>38</v>
      </c>
      <c r="AJ148" s="216" t="s">
        <v>38</v>
      </c>
      <c r="AK148" s="226" t="s">
        <v>38</v>
      </c>
      <c r="AL148" s="216" t="s">
        <v>38</v>
      </c>
      <c r="AM148" s="222">
        <f t="shared" si="107"/>
        <v>0</v>
      </c>
      <c r="AN148" s="216" t="s">
        <v>38</v>
      </c>
      <c r="AO148" s="216" t="s">
        <v>38</v>
      </c>
      <c r="AP148" s="226" t="s">
        <v>38</v>
      </c>
      <c r="AQ148" s="216" t="s">
        <v>38</v>
      </c>
      <c r="AR148" s="222">
        <f t="shared" si="118"/>
        <v>0</v>
      </c>
      <c r="AS148" s="216" t="s">
        <v>38</v>
      </c>
      <c r="AT148" s="216" t="s">
        <v>38</v>
      </c>
      <c r="AU148" s="222">
        <f t="shared" si="117"/>
        <v>0</v>
      </c>
      <c r="AV148" s="216" t="s">
        <v>38</v>
      </c>
      <c r="AW148" s="215"/>
      <c r="AX148" s="223" t="e">
        <f t="shared" si="95"/>
        <v>#VALUE!</v>
      </c>
    </row>
    <row r="149" spans="3:50" ht="45" customHeight="1" x14ac:dyDescent="0.25">
      <c r="C149" s="224" t="s">
        <v>290</v>
      </c>
      <c r="D149" s="235" t="s">
        <v>291</v>
      </c>
      <c r="E149" s="215" t="s">
        <v>37</v>
      </c>
      <c r="F149" s="215" t="s">
        <v>38</v>
      </c>
      <c r="G149" s="215" t="s">
        <v>38</v>
      </c>
      <c r="H149" s="220" t="s">
        <v>38</v>
      </c>
      <c r="I149" s="241" t="s">
        <v>38</v>
      </c>
      <c r="J149" s="241" t="s">
        <v>38</v>
      </c>
      <c r="K149" s="241" t="s">
        <v>38</v>
      </c>
      <c r="L149" s="226" t="s">
        <v>38</v>
      </c>
      <c r="M149" s="226" t="s">
        <v>38</v>
      </c>
      <c r="N149" s="215" t="s">
        <v>38</v>
      </c>
      <c r="O149" s="215" t="s">
        <v>38</v>
      </c>
      <c r="P149" s="215" t="s">
        <v>38</v>
      </c>
      <c r="Q149" s="215" t="s">
        <v>38</v>
      </c>
      <c r="R149" s="226" t="s">
        <v>38</v>
      </c>
      <c r="S149" s="221">
        <f t="shared" si="119"/>
        <v>0</v>
      </c>
      <c r="T149" s="215" t="s">
        <v>38</v>
      </c>
      <c r="U149" s="215" t="s">
        <v>38</v>
      </c>
      <c r="V149" s="226" t="s">
        <v>38</v>
      </c>
      <c r="W149" s="215" t="s">
        <v>38</v>
      </c>
      <c r="X149" s="221" t="str">
        <f t="shared" si="120"/>
        <v>нд</v>
      </c>
      <c r="Y149" s="215" t="s">
        <v>38</v>
      </c>
      <c r="Z149" s="215" t="s">
        <v>38</v>
      </c>
      <c r="AA149" s="226" t="s">
        <v>38</v>
      </c>
      <c r="AB149" s="215" t="s">
        <v>38</v>
      </c>
      <c r="AC149" s="222">
        <f t="shared" si="105"/>
        <v>0</v>
      </c>
      <c r="AD149" s="216" t="s">
        <v>38</v>
      </c>
      <c r="AE149" s="216" t="s">
        <v>38</v>
      </c>
      <c r="AF149" s="226" t="s">
        <v>38</v>
      </c>
      <c r="AG149" s="216" t="s">
        <v>38</v>
      </c>
      <c r="AH149" s="222">
        <f t="shared" si="106"/>
        <v>0</v>
      </c>
      <c r="AI149" s="216" t="s">
        <v>38</v>
      </c>
      <c r="AJ149" s="216" t="s">
        <v>38</v>
      </c>
      <c r="AK149" s="226" t="s">
        <v>38</v>
      </c>
      <c r="AL149" s="216" t="s">
        <v>38</v>
      </c>
      <c r="AM149" s="222">
        <f t="shared" si="107"/>
        <v>0</v>
      </c>
      <c r="AN149" s="216" t="s">
        <v>38</v>
      </c>
      <c r="AO149" s="216" t="s">
        <v>38</v>
      </c>
      <c r="AP149" s="226" t="s">
        <v>38</v>
      </c>
      <c r="AQ149" s="216" t="s">
        <v>38</v>
      </c>
      <c r="AR149" s="222">
        <f t="shared" si="118"/>
        <v>0</v>
      </c>
      <c r="AS149" s="216" t="s">
        <v>38</v>
      </c>
      <c r="AT149" s="216" t="s">
        <v>38</v>
      </c>
      <c r="AU149" s="222">
        <f t="shared" si="117"/>
        <v>0</v>
      </c>
      <c r="AV149" s="216" t="s">
        <v>38</v>
      </c>
      <c r="AW149" s="215"/>
      <c r="AX149" s="223" t="e">
        <f t="shared" si="95"/>
        <v>#VALUE!</v>
      </c>
    </row>
    <row r="150" spans="3:50" ht="45" customHeight="1" x14ac:dyDescent="0.25">
      <c r="C150" s="224" t="s">
        <v>292</v>
      </c>
      <c r="D150" s="234" t="s">
        <v>293</v>
      </c>
      <c r="E150" s="215" t="s">
        <v>37</v>
      </c>
      <c r="F150" s="215" t="s">
        <v>38</v>
      </c>
      <c r="G150" s="215" t="s">
        <v>38</v>
      </c>
      <c r="H150" s="220" t="s">
        <v>38</v>
      </c>
      <c r="I150" s="241" t="s">
        <v>38</v>
      </c>
      <c r="J150" s="241" t="s">
        <v>38</v>
      </c>
      <c r="K150" s="241" t="s">
        <v>38</v>
      </c>
      <c r="L150" s="226" t="s">
        <v>38</v>
      </c>
      <c r="M150" s="226" t="s">
        <v>38</v>
      </c>
      <c r="N150" s="215" t="s">
        <v>38</v>
      </c>
      <c r="O150" s="215" t="s">
        <v>38</v>
      </c>
      <c r="P150" s="215" t="s">
        <v>38</v>
      </c>
      <c r="Q150" s="215" t="s">
        <v>38</v>
      </c>
      <c r="R150" s="226" t="s">
        <v>38</v>
      </c>
      <c r="S150" s="221">
        <f t="shared" si="119"/>
        <v>0</v>
      </c>
      <c r="T150" s="215" t="s">
        <v>38</v>
      </c>
      <c r="U150" s="215" t="s">
        <v>38</v>
      </c>
      <c r="V150" s="226" t="s">
        <v>38</v>
      </c>
      <c r="W150" s="215" t="s">
        <v>38</v>
      </c>
      <c r="X150" s="221" t="str">
        <f t="shared" si="120"/>
        <v>нд</v>
      </c>
      <c r="Y150" s="215" t="s">
        <v>38</v>
      </c>
      <c r="Z150" s="215" t="s">
        <v>38</v>
      </c>
      <c r="AA150" s="226" t="s">
        <v>38</v>
      </c>
      <c r="AB150" s="215" t="s">
        <v>38</v>
      </c>
      <c r="AC150" s="222">
        <f t="shared" si="105"/>
        <v>0</v>
      </c>
      <c r="AD150" s="216" t="s">
        <v>38</v>
      </c>
      <c r="AE150" s="216" t="s">
        <v>38</v>
      </c>
      <c r="AF150" s="226" t="s">
        <v>38</v>
      </c>
      <c r="AG150" s="216" t="s">
        <v>38</v>
      </c>
      <c r="AH150" s="222">
        <f t="shared" si="106"/>
        <v>0</v>
      </c>
      <c r="AI150" s="216" t="s">
        <v>38</v>
      </c>
      <c r="AJ150" s="216" t="s">
        <v>38</v>
      </c>
      <c r="AK150" s="226" t="s">
        <v>38</v>
      </c>
      <c r="AL150" s="216" t="s">
        <v>38</v>
      </c>
      <c r="AM150" s="222">
        <f t="shared" si="107"/>
        <v>0</v>
      </c>
      <c r="AN150" s="216" t="s">
        <v>38</v>
      </c>
      <c r="AO150" s="216" t="s">
        <v>38</v>
      </c>
      <c r="AP150" s="226" t="s">
        <v>38</v>
      </c>
      <c r="AQ150" s="216" t="s">
        <v>38</v>
      </c>
      <c r="AR150" s="222">
        <f t="shared" si="118"/>
        <v>0</v>
      </c>
      <c r="AS150" s="216" t="s">
        <v>38</v>
      </c>
      <c r="AT150" s="216" t="s">
        <v>38</v>
      </c>
      <c r="AU150" s="222">
        <f t="shared" si="117"/>
        <v>0</v>
      </c>
      <c r="AV150" s="216" t="s">
        <v>38</v>
      </c>
      <c r="AW150" s="215"/>
      <c r="AX150" s="223" t="e">
        <f t="shared" si="95"/>
        <v>#VALUE!</v>
      </c>
    </row>
    <row r="151" spans="3:50" ht="45" customHeight="1" x14ac:dyDescent="0.25">
      <c r="C151" s="224" t="s">
        <v>294</v>
      </c>
      <c r="D151" s="235" t="s">
        <v>295</v>
      </c>
      <c r="E151" s="215" t="s">
        <v>37</v>
      </c>
      <c r="F151" s="215" t="s">
        <v>38</v>
      </c>
      <c r="G151" s="215" t="s">
        <v>38</v>
      </c>
      <c r="H151" s="220" t="s">
        <v>38</v>
      </c>
      <c r="I151" s="241" t="s">
        <v>38</v>
      </c>
      <c r="J151" s="241" t="s">
        <v>38</v>
      </c>
      <c r="K151" s="241" t="s">
        <v>38</v>
      </c>
      <c r="L151" s="226" t="s">
        <v>38</v>
      </c>
      <c r="M151" s="226" t="s">
        <v>38</v>
      </c>
      <c r="N151" s="215" t="s">
        <v>38</v>
      </c>
      <c r="O151" s="215" t="s">
        <v>38</v>
      </c>
      <c r="P151" s="215" t="s">
        <v>38</v>
      </c>
      <c r="Q151" s="215" t="s">
        <v>38</v>
      </c>
      <c r="R151" s="226" t="s">
        <v>38</v>
      </c>
      <c r="S151" s="221">
        <f t="shared" si="119"/>
        <v>0</v>
      </c>
      <c r="T151" s="215" t="s">
        <v>38</v>
      </c>
      <c r="U151" s="215" t="s">
        <v>38</v>
      </c>
      <c r="V151" s="226" t="s">
        <v>38</v>
      </c>
      <c r="W151" s="215" t="s">
        <v>38</v>
      </c>
      <c r="X151" s="221" t="str">
        <f t="shared" si="120"/>
        <v>нд</v>
      </c>
      <c r="Y151" s="215" t="s">
        <v>38</v>
      </c>
      <c r="Z151" s="215" t="s">
        <v>38</v>
      </c>
      <c r="AA151" s="226" t="s">
        <v>38</v>
      </c>
      <c r="AB151" s="215" t="s">
        <v>38</v>
      </c>
      <c r="AC151" s="222">
        <f t="shared" si="105"/>
        <v>0</v>
      </c>
      <c r="AD151" s="216" t="s">
        <v>38</v>
      </c>
      <c r="AE151" s="216" t="s">
        <v>38</v>
      </c>
      <c r="AF151" s="226" t="s">
        <v>38</v>
      </c>
      <c r="AG151" s="216" t="s">
        <v>38</v>
      </c>
      <c r="AH151" s="222">
        <f t="shared" si="106"/>
        <v>0</v>
      </c>
      <c r="AI151" s="216" t="s">
        <v>38</v>
      </c>
      <c r="AJ151" s="216" t="s">
        <v>38</v>
      </c>
      <c r="AK151" s="226" t="s">
        <v>38</v>
      </c>
      <c r="AL151" s="216" t="s">
        <v>38</v>
      </c>
      <c r="AM151" s="222">
        <f t="shared" si="107"/>
        <v>0</v>
      </c>
      <c r="AN151" s="216" t="s">
        <v>38</v>
      </c>
      <c r="AO151" s="216" t="s">
        <v>38</v>
      </c>
      <c r="AP151" s="226" t="s">
        <v>38</v>
      </c>
      <c r="AQ151" s="216" t="s">
        <v>38</v>
      </c>
      <c r="AR151" s="222">
        <f t="shared" si="118"/>
        <v>0</v>
      </c>
      <c r="AS151" s="216" t="s">
        <v>38</v>
      </c>
      <c r="AT151" s="216" t="s">
        <v>38</v>
      </c>
      <c r="AU151" s="222">
        <f t="shared" si="117"/>
        <v>0</v>
      </c>
      <c r="AV151" s="216" t="s">
        <v>38</v>
      </c>
      <c r="AW151" s="215"/>
      <c r="AX151" s="223" t="e">
        <f t="shared" si="95"/>
        <v>#VALUE!</v>
      </c>
    </row>
    <row r="152" spans="3:50" ht="45" customHeight="1" x14ac:dyDescent="0.25">
      <c r="C152" s="224" t="s">
        <v>296</v>
      </c>
      <c r="D152" s="234" t="s">
        <v>297</v>
      </c>
      <c r="E152" s="215" t="s">
        <v>37</v>
      </c>
      <c r="F152" s="215" t="s">
        <v>38</v>
      </c>
      <c r="G152" s="215" t="s">
        <v>38</v>
      </c>
      <c r="H152" s="220" t="s">
        <v>38</v>
      </c>
      <c r="I152" s="241" t="s">
        <v>38</v>
      </c>
      <c r="J152" s="241" t="s">
        <v>38</v>
      </c>
      <c r="K152" s="241" t="s">
        <v>38</v>
      </c>
      <c r="L152" s="226" t="s">
        <v>38</v>
      </c>
      <c r="M152" s="226" t="s">
        <v>38</v>
      </c>
      <c r="N152" s="215" t="s">
        <v>38</v>
      </c>
      <c r="O152" s="215" t="s">
        <v>38</v>
      </c>
      <c r="P152" s="215" t="s">
        <v>38</v>
      </c>
      <c r="Q152" s="215" t="s">
        <v>38</v>
      </c>
      <c r="R152" s="226" t="s">
        <v>38</v>
      </c>
      <c r="S152" s="221">
        <f t="shared" si="119"/>
        <v>0</v>
      </c>
      <c r="T152" s="215" t="s">
        <v>38</v>
      </c>
      <c r="U152" s="215" t="s">
        <v>38</v>
      </c>
      <c r="V152" s="226" t="s">
        <v>38</v>
      </c>
      <c r="W152" s="215" t="s">
        <v>38</v>
      </c>
      <c r="X152" s="221" t="str">
        <f t="shared" si="120"/>
        <v>нд</v>
      </c>
      <c r="Y152" s="215" t="s">
        <v>38</v>
      </c>
      <c r="Z152" s="215" t="s">
        <v>38</v>
      </c>
      <c r="AA152" s="226" t="s">
        <v>38</v>
      </c>
      <c r="AB152" s="215" t="s">
        <v>38</v>
      </c>
      <c r="AC152" s="222">
        <f t="shared" si="105"/>
        <v>0</v>
      </c>
      <c r="AD152" s="216" t="s">
        <v>38</v>
      </c>
      <c r="AE152" s="216" t="s">
        <v>38</v>
      </c>
      <c r="AF152" s="226" t="s">
        <v>38</v>
      </c>
      <c r="AG152" s="216" t="s">
        <v>38</v>
      </c>
      <c r="AH152" s="222">
        <f t="shared" si="106"/>
        <v>0</v>
      </c>
      <c r="AI152" s="216" t="s">
        <v>38</v>
      </c>
      <c r="AJ152" s="216" t="s">
        <v>38</v>
      </c>
      <c r="AK152" s="226" t="s">
        <v>38</v>
      </c>
      <c r="AL152" s="216" t="s">
        <v>38</v>
      </c>
      <c r="AM152" s="222">
        <f t="shared" si="107"/>
        <v>0</v>
      </c>
      <c r="AN152" s="216" t="s">
        <v>38</v>
      </c>
      <c r="AO152" s="216" t="s">
        <v>38</v>
      </c>
      <c r="AP152" s="226" t="s">
        <v>38</v>
      </c>
      <c r="AQ152" s="216" t="s">
        <v>38</v>
      </c>
      <c r="AR152" s="222">
        <f t="shared" si="118"/>
        <v>0</v>
      </c>
      <c r="AS152" s="216" t="s">
        <v>38</v>
      </c>
      <c r="AT152" s="216" t="s">
        <v>38</v>
      </c>
      <c r="AU152" s="222">
        <f t="shared" si="117"/>
        <v>0</v>
      </c>
      <c r="AV152" s="216" t="s">
        <v>38</v>
      </c>
      <c r="AW152" s="215"/>
      <c r="AX152" s="223" t="e">
        <f t="shared" si="95"/>
        <v>#VALUE!</v>
      </c>
    </row>
    <row r="153" spans="3:50" ht="45" customHeight="1" x14ac:dyDescent="0.25">
      <c r="C153" s="224" t="s">
        <v>298</v>
      </c>
      <c r="D153" s="235" t="s">
        <v>299</v>
      </c>
      <c r="E153" s="215" t="s">
        <v>37</v>
      </c>
      <c r="F153" s="215" t="s">
        <v>38</v>
      </c>
      <c r="G153" s="215" t="s">
        <v>38</v>
      </c>
      <c r="H153" s="220" t="s">
        <v>38</v>
      </c>
      <c r="I153" s="241" t="s">
        <v>38</v>
      </c>
      <c r="J153" s="241" t="s">
        <v>38</v>
      </c>
      <c r="K153" s="241" t="s">
        <v>38</v>
      </c>
      <c r="L153" s="226" t="s">
        <v>38</v>
      </c>
      <c r="M153" s="226" t="s">
        <v>38</v>
      </c>
      <c r="N153" s="215" t="s">
        <v>38</v>
      </c>
      <c r="O153" s="215" t="s">
        <v>38</v>
      </c>
      <c r="P153" s="215" t="s">
        <v>38</v>
      </c>
      <c r="Q153" s="215" t="s">
        <v>38</v>
      </c>
      <c r="R153" s="226" t="s">
        <v>38</v>
      </c>
      <c r="S153" s="221">
        <f t="shared" si="119"/>
        <v>0</v>
      </c>
      <c r="T153" s="215" t="s">
        <v>38</v>
      </c>
      <c r="U153" s="215" t="s">
        <v>38</v>
      </c>
      <c r="V153" s="226" t="s">
        <v>38</v>
      </c>
      <c r="W153" s="215" t="s">
        <v>38</v>
      </c>
      <c r="X153" s="221" t="str">
        <f t="shared" si="120"/>
        <v>нд</v>
      </c>
      <c r="Y153" s="215" t="s">
        <v>38</v>
      </c>
      <c r="Z153" s="215" t="s">
        <v>38</v>
      </c>
      <c r="AA153" s="226" t="s">
        <v>38</v>
      </c>
      <c r="AB153" s="215" t="s">
        <v>38</v>
      </c>
      <c r="AC153" s="222">
        <f t="shared" si="105"/>
        <v>0</v>
      </c>
      <c r="AD153" s="216" t="s">
        <v>38</v>
      </c>
      <c r="AE153" s="216" t="s">
        <v>38</v>
      </c>
      <c r="AF153" s="226" t="s">
        <v>38</v>
      </c>
      <c r="AG153" s="216" t="s">
        <v>38</v>
      </c>
      <c r="AH153" s="222">
        <f t="shared" si="106"/>
        <v>0</v>
      </c>
      <c r="AI153" s="216" t="s">
        <v>38</v>
      </c>
      <c r="AJ153" s="216" t="s">
        <v>38</v>
      </c>
      <c r="AK153" s="226" t="s">
        <v>38</v>
      </c>
      <c r="AL153" s="216" t="s">
        <v>38</v>
      </c>
      <c r="AM153" s="222">
        <f t="shared" si="107"/>
        <v>0</v>
      </c>
      <c r="AN153" s="216" t="s">
        <v>38</v>
      </c>
      <c r="AO153" s="216" t="s">
        <v>38</v>
      </c>
      <c r="AP153" s="226" t="s">
        <v>38</v>
      </c>
      <c r="AQ153" s="216" t="s">
        <v>38</v>
      </c>
      <c r="AR153" s="222">
        <f t="shared" si="118"/>
        <v>0</v>
      </c>
      <c r="AS153" s="216" t="s">
        <v>38</v>
      </c>
      <c r="AT153" s="216" t="s">
        <v>38</v>
      </c>
      <c r="AU153" s="222">
        <f t="shared" si="117"/>
        <v>0</v>
      </c>
      <c r="AV153" s="216" t="s">
        <v>38</v>
      </c>
      <c r="AW153" s="215"/>
      <c r="AX153" s="223" t="e">
        <f t="shared" si="95"/>
        <v>#VALUE!</v>
      </c>
    </row>
    <row r="154" spans="3:50" ht="45" customHeight="1" x14ac:dyDescent="0.25">
      <c r="C154" s="224" t="s">
        <v>300</v>
      </c>
      <c r="D154" s="235" t="s">
        <v>301</v>
      </c>
      <c r="E154" s="215" t="s">
        <v>37</v>
      </c>
      <c r="F154" s="215" t="s">
        <v>38</v>
      </c>
      <c r="G154" s="215" t="s">
        <v>38</v>
      </c>
      <c r="H154" s="220" t="s">
        <v>38</v>
      </c>
      <c r="I154" s="241" t="s">
        <v>38</v>
      </c>
      <c r="J154" s="241" t="s">
        <v>38</v>
      </c>
      <c r="K154" s="241" t="s">
        <v>38</v>
      </c>
      <c r="L154" s="226" t="s">
        <v>38</v>
      </c>
      <c r="M154" s="226" t="s">
        <v>38</v>
      </c>
      <c r="N154" s="215" t="s">
        <v>38</v>
      </c>
      <c r="O154" s="215" t="s">
        <v>38</v>
      </c>
      <c r="P154" s="215" t="s">
        <v>38</v>
      </c>
      <c r="Q154" s="215" t="s">
        <v>38</v>
      </c>
      <c r="R154" s="226" t="s">
        <v>38</v>
      </c>
      <c r="S154" s="221">
        <f t="shared" si="119"/>
        <v>0</v>
      </c>
      <c r="T154" s="215" t="s">
        <v>38</v>
      </c>
      <c r="U154" s="215" t="s">
        <v>38</v>
      </c>
      <c r="V154" s="226" t="s">
        <v>38</v>
      </c>
      <c r="W154" s="215" t="s">
        <v>38</v>
      </c>
      <c r="X154" s="221" t="str">
        <f t="shared" si="120"/>
        <v>нд</v>
      </c>
      <c r="Y154" s="215" t="s">
        <v>38</v>
      </c>
      <c r="Z154" s="215" t="s">
        <v>38</v>
      </c>
      <c r="AA154" s="226" t="s">
        <v>38</v>
      </c>
      <c r="AB154" s="215" t="s">
        <v>38</v>
      </c>
      <c r="AC154" s="222">
        <f t="shared" si="105"/>
        <v>0</v>
      </c>
      <c r="AD154" s="216" t="s">
        <v>38</v>
      </c>
      <c r="AE154" s="216" t="s">
        <v>38</v>
      </c>
      <c r="AF154" s="226" t="s">
        <v>38</v>
      </c>
      <c r="AG154" s="216" t="s">
        <v>38</v>
      </c>
      <c r="AH154" s="222">
        <f t="shared" si="106"/>
        <v>0</v>
      </c>
      <c r="AI154" s="216" t="s">
        <v>38</v>
      </c>
      <c r="AJ154" s="216" t="s">
        <v>38</v>
      </c>
      <c r="AK154" s="226" t="s">
        <v>38</v>
      </c>
      <c r="AL154" s="216" t="s">
        <v>38</v>
      </c>
      <c r="AM154" s="222">
        <f t="shared" si="107"/>
        <v>0</v>
      </c>
      <c r="AN154" s="216" t="s">
        <v>38</v>
      </c>
      <c r="AO154" s="216" t="s">
        <v>38</v>
      </c>
      <c r="AP154" s="226" t="s">
        <v>38</v>
      </c>
      <c r="AQ154" s="216" t="s">
        <v>38</v>
      </c>
      <c r="AR154" s="222">
        <f t="shared" si="118"/>
        <v>0</v>
      </c>
      <c r="AS154" s="216" t="s">
        <v>38</v>
      </c>
      <c r="AT154" s="216" t="s">
        <v>38</v>
      </c>
      <c r="AU154" s="222">
        <f t="shared" si="117"/>
        <v>0</v>
      </c>
      <c r="AV154" s="216" t="s">
        <v>38</v>
      </c>
      <c r="AW154" s="215"/>
      <c r="AX154" s="223" t="e">
        <f t="shared" si="95"/>
        <v>#VALUE!</v>
      </c>
    </row>
    <row r="155" spans="3:50" ht="45" customHeight="1" x14ac:dyDescent="0.25">
      <c r="C155" s="224" t="s">
        <v>302</v>
      </c>
      <c r="D155" s="235" t="s">
        <v>303</v>
      </c>
      <c r="E155" s="215" t="s">
        <v>37</v>
      </c>
      <c r="F155" s="215" t="s">
        <v>38</v>
      </c>
      <c r="G155" s="215" t="s">
        <v>38</v>
      </c>
      <c r="H155" s="220" t="s">
        <v>38</v>
      </c>
      <c r="I155" s="241" t="s">
        <v>38</v>
      </c>
      <c r="J155" s="241" t="s">
        <v>38</v>
      </c>
      <c r="K155" s="241" t="s">
        <v>38</v>
      </c>
      <c r="L155" s="226" t="s">
        <v>38</v>
      </c>
      <c r="M155" s="226" t="s">
        <v>38</v>
      </c>
      <c r="N155" s="215" t="s">
        <v>38</v>
      </c>
      <c r="O155" s="215" t="s">
        <v>38</v>
      </c>
      <c r="P155" s="215" t="s">
        <v>38</v>
      </c>
      <c r="Q155" s="215" t="s">
        <v>38</v>
      </c>
      <c r="R155" s="226" t="s">
        <v>38</v>
      </c>
      <c r="S155" s="221">
        <f t="shared" si="119"/>
        <v>0</v>
      </c>
      <c r="T155" s="215" t="s">
        <v>38</v>
      </c>
      <c r="U155" s="215" t="s">
        <v>38</v>
      </c>
      <c r="V155" s="226" t="s">
        <v>38</v>
      </c>
      <c r="W155" s="215" t="s">
        <v>38</v>
      </c>
      <c r="X155" s="221" t="str">
        <f t="shared" si="120"/>
        <v>нд</v>
      </c>
      <c r="Y155" s="215" t="s">
        <v>38</v>
      </c>
      <c r="Z155" s="215" t="s">
        <v>38</v>
      </c>
      <c r="AA155" s="226" t="s">
        <v>38</v>
      </c>
      <c r="AB155" s="215" t="s">
        <v>38</v>
      </c>
      <c r="AC155" s="222">
        <f t="shared" si="105"/>
        <v>0</v>
      </c>
      <c r="AD155" s="216" t="s">
        <v>38</v>
      </c>
      <c r="AE155" s="216" t="s">
        <v>38</v>
      </c>
      <c r="AF155" s="226" t="s">
        <v>38</v>
      </c>
      <c r="AG155" s="216" t="s">
        <v>38</v>
      </c>
      <c r="AH155" s="222">
        <f t="shared" si="106"/>
        <v>0</v>
      </c>
      <c r="AI155" s="216" t="s">
        <v>38</v>
      </c>
      <c r="AJ155" s="216" t="s">
        <v>38</v>
      </c>
      <c r="AK155" s="226" t="s">
        <v>38</v>
      </c>
      <c r="AL155" s="216" t="s">
        <v>38</v>
      </c>
      <c r="AM155" s="222">
        <f t="shared" si="107"/>
        <v>0</v>
      </c>
      <c r="AN155" s="216" t="s">
        <v>38</v>
      </c>
      <c r="AO155" s="216" t="s">
        <v>38</v>
      </c>
      <c r="AP155" s="226" t="s">
        <v>38</v>
      </c>
      <c r="AQ155" s="216" t="s">
        <v>38</v>
      </c>
      <c r="AR155" s="222">
        <f t="shared" si="118"/>
        <v>0</v>
      </c>
      <c r="AS155" s="216" t="s">
        <v>38</v>
      </c>
      <c r="AT155" s="216" t="s">
        <v>38</v>
      </c>
      <c r="AU155" s="222">
        <f t="shared" si="117"/>
        <v>0</v>
      </c>
      <c r="AV155" s="216" t="s">
        <v>38</v>
      </c>
      <c r="AW155" s="215"/>
      <c r="AX155" s="223" t="e">
        <f t="shared" si="95"/>
        <v>#VALUE!</v>
      </c>
    </row>
    <row r="156" spans="3:50" ht="45" customHeight="1" x14ac:dyDescent="0.25">
      <c r="C156" s="224" t="s">
        <v>304</v>
      </c>
      <c r="D156" s="235" t="s">
        <v>305</v>
      </c>
      <c r="E156" s="215" t="s">
        <v>37</v>
      </c>
      <c r="F156" s="215" t="s">
        <v>38</v>
      </c>
      <c r="G156" s="215" t="s">
        <v>38</v>
      </c>
      <c r="H156" s="220" t="s">
        <v>38</v>
      </c>
      <c r="I156" s="241" t="s">
        <v>38</v>
      </c>
      <c r="J156" s="241" t="s">
        <v>38</v>
      </c>
      <c r="K156" s="241" t="s">
        <v>38</v>
      </c>
      <c r="L156" s="226" t="s">
        <v>38</v>
      </c>
      <c r="M156" s="226" t="s">
        <v>38</v>
      </c>
      <c r="N156" s="215" t="s">
        <v>38</v>
      </c>
      <c r="O156" s="215" t="s">
        <v>38</v>
      </c>
      <c r="P156" s="215" t="s">
        <v>38</v>
      </c>
      <c r="Q156" s="215" t="s">
        <v>38</v>
      </c>
      <c r="R156" s="226" t="s">
        <v>38</v>
      </c>
      <c r="S156" s="221">
        <f t="shared" si="119"/>
        <v>0</v>
      </c>
      <c r="T156" s="215" t="s">
        <v>38</v>
      </c>
      <c r="U156" s="215" t="s">
        <v>38</v>
      </c>
      <c r="V156" s="226" t="s">
        <v>38</v>
      </c>
      <c r="W156" s="215" t="s">
        <v>38</v>
      </c>
      <c r="X156" s="221" t="str">
        <f t="shared" si="120"/>
        <v>нд</v>
      </c>
      <c r="Y156" s="215" t="s">
        <v>38</v>
      </c>
      <c r="Z156" s="215" t="s">
        <v>38</v>
      </c>
      <c r="AA156" s="226" t="s">
        <v>38</v>
      </c>
      <c r="AB156" s="215" t="s">
        <v>38</v>
      </c>
      <c r="AC156" s="222">
        <f t="shared" si="105"/>
        <v>0</v>
      </c>
      <c r="AD156" s="216" t="s">
        <v>38</v>
      </c>
      <c r="AE156" s="216" t="s">
        <v>38</v>
      </c>
      <c r="AF156" s="226" t="s">
        <v>38</v>
      </c>
      <c r="AG156" s="216" t="s">
        <v>38</v>
      </c>
      <c r="AH156" s="222">
        <f t="shared" si="106"/>
        <v>0</v>
      </c>
      <c r="AI156" s="216" t="s">
        <v>38</v>
      </c>
      <c r="AJ156" s="216" t="s">
        <v>38</v>
      </c>
      <c r="AK156" s="226" t="s">
        <v>38</v>
      </c>
      <c r="AL156" s="216" t="s">
        <v>38</v>
      </c>
      <c r="AM156" s="222">
        <f t="shared" si="107"/>
        <v>0</v>
      </c>
      <c r="AN156" s="216" t="s">
        <v>38</v>
      </c>
      <c r="AO156" s="216" t="s">
        <v>38</v>
      </c>
      <c r="AP156" s="226" t="s">
        <v>38</v>
      </c>
      <c r="AQ156" s="216" t="s">
        <v>38</v>
      </c>
      <c r="AR156" s="222">
        <f t="shared" si="118"/>
        <v>0</v>
      </c>
      <c r="AS156" s="216" t="s">
        <v>38</v>
      </c>
      <c r="AT156" s="216" t="s">
        <v>38</v>
      </c>
      <c r="AU156" s="222">
        <f t="shared" si="117"/>
        <v>0</v>
      </c>
      <c r="AV156" s="216" t="s">
        <v>38</v>
      </c>
      <c r="AW156" s="215"/>
      <c r="AX156" s="223" t="e">
        <f t="shared" ref="AX156:AX187" si="121">+AR156-N156</f>
        <v>#VALUE!</v>
      </c>
    </row>
    <row r="157" spans="3:50" ht="45" customHeight="1" x14ac:dyDescent="0.25">
      <c r="C157" s="224" t="s">
        <v>306</v>
      </c>
      <c r="D157" s="235" t="s">
        <v>307</v>
      </c>
      <c r="E157" s="215" t="s">
        <v>37</v>
      </c>
      <c r="F157" s="215" t="s">
        <v>38</v>
      </c>
      <c r="G157" s="215" t="s">
        <v>38</v>
      </c>
      <c r="H157" s="220" t="s">
        <v>38</v>
      </c>
      <c r="I157" s="241" t="s">
        <v>38</v>
      </c>
      <c r="J157" s="241" t="s">
        <v>38</v>
      </c>
      <c r="K157" s="241" t="s">
        <v>38</v>
      </c>
      <c r="L157" s="226" t="s">
        <v>38</v>
      </c>
      <c r="M157" s="226" t="s">
        <v>38</v>
      </c>
      <c r="N157" s="215" t="s">
        <v>38</v>
      </c>
      <c r="O157" s="215" t="s">
        <v>38</v>
      </c>
      <c r="P157" s="215" t="s">
        <v>38</v>
      </c>
      <c r="Q157" s="215" t="s">
        <v>38</v>
      </c>
      <c r="R157" s="226" t="s">
        <v>38</v>
      </c>
      <c r="S157" s="221">
        <f t="shared" si="119"/>
        <v>0</v>
      </c>
      <c r="T157" s="215" t="s">
        <v>38</v>
      </c>
      <c r="U157" s="215" t="s">
        <v>38</v>
      </c>
      <c r="V157" s="226" t="s">
        <v>38</v>
      </c>
      <c r="W157" s="215" t="s">
        <v>38</v>
      </c>
      <c r="X157" s="221" t="str">
        <f t="shared" si="120"/>
        <v>нд</v>
      </c>
      <c r="Y157" s="215" t="s">
        <v>38</v>
      </c>
      <c r="Z157" s="215" t="s">
        <v>38</v>
      </c>
      <c r="AA157" s="226" t="s">
        <v>38</v>
      </c>
      <c r="AB157" s="215" t="s">
        <v>38</v>
      </c>
      <c r="AC157" s="222">
        <f t="shared" si="105"/>
        <v>0</v>
      </c>
      <c r="AD157" s="216" t="s">
        <v>38</v>
      </c>
      <c r="AE157" s="216" t="s">
        <v>38</v>
      </c>
      <c r="AF157" s="226" t="s">
        <v>38</v>
      </c>
      <c r="AG157" s="216" t="s">
        <v>38</v>
      </c>
      <c r="AH157" s="222">
        <f t="shared" si="106"/>
        <v>0</v>
      </c>
      <c r="AI157" s="216" t="s">
        <v>38</v>
      </c>
      <c r="AJ157" s="216" t="s">
        <v>38</v>
      </c>
      <c r="AK157" s="226" t="s">
        <v>38</v>
      </c>
      <c r="AL157" s="216" t="s">
        <v>38</v>
      </c>
      <c r="AM157" s="222">
        <f t="shared" si="107"/>
        <v>0</v>
      </c>
      <c r="AN157" s="216" t="s">
        <v>38</v>
      </c>
      <c r="AO157" s="216" t="s">
        <v>38</v>
      </c>
      <c r="AP157" s="226" t="s">
        <v>38</v>
      </c>
      <c r="AQ157" s="216" t="s">
        <v>38</v>
      </c>
      <c r="AR157" s="222">
        <f t="shared" si="118"/>
        <v>0</v>
      </c>
      <c r="AS157" s="216" t="s">
        <v>38</v>
      </c>
      <c r="AT157" s="216" t="s">
        <v>38</v>
      </c>
      <c r="AU157" s="222">
        <f t="shared" si="117"/>
        <v>0</v>
      </c>
      <c r="AV157" s="216" t="s">
        <v>38</v>
      </c>
      <c r="AW157" s="215"/>
      <c r="AX157" s="223" t="e">
        <f t="shared" si="121"/>
        <v>#VALUE!</v>
      </c>
    </row>
    <row r="158" spans="3:50" ht="45" customHeight="1" x14ac:dyDescent="0.25">
      <c r="C158" s="224" t="s">
        <v>308</v>
      </c>
      <c r="D158" s="235" t="s">
        <v>242</v>
      </c>
      <c r="E158" s="215" t="s">
        <v>37</v>
      </c>
      <c r="F158" s="215" t="s">
        <v>38</v>
      </c>
      <c r="G158" s="215" t="s">
        <v>38</v>
      </c>
      <c r="H158" s="220" t="s">
        <v>38</v>
      </c>
      <c r="I158" s="241" t="s">
        <v>38</v>
      </c>
      <c r="J158" s="241" t="s">
        <v>38</v>
      </c>
      <c r="K158" s="241" t="s">
        <v>38</v>
      </c>
      <c r="L158" s="226" t="s">
        <v>38</v>
      </c>
      <c r="M158" s="226" t="s">
        <v>38</v>
      </c>
      <c r="N158" s="215" t="s">
        <v>38</v>
      </c>
      <c r="O158" s="215" t="s">
        <v>38</v>
      </c>
      <c r="P158" s="215" t="s">
        <v>38</v>
      </c>
      <c r="Q158" s="215" t="s">
        <v>38</v>
      </c>
      <c r="R158" s="226" t="s">
        <v>38</v>
      </c>
      <c r="S158" s="221">
        <f t="shared" si="119"/>
        <v>0</v>
      </c>
      <c r="T158" s="215" t="s">
        <v>38</v>
      </c>
      <c r="U158" s="215" t="s">
        <v>38</v>
      </c>
      <c r="V158" s="226" t="s">
        <v>38</v>
      </c>
      <c r="W158" s="215" t="s">
        <v>38</v>
      </c>
      <c r="X158" s="221" t="str">
        <f t="shared" si="120"/>
        <v>нд</v>
      </c>
      <c r="Y158" s="215" t="s">
        <v>38</v>
      </c>
      <c r="Z158" s="215" t="s">
        <v>38</v>
      </c>
      <c r="AA158" s="226" t="s">
        <v>38</v>
      </c>
      <c r="AB158" s="215" t="s">
        <v>38</v>
      </c>
      <c r="AC158" s="222">
        <f t="shared" si="105"/>
        <v>0</v>
      </c>
      <c r="AD158" s="216" t="s">
        <v>38</v>
      </c>
      <c r="AE158" s="216" t="s">
        <v>38</v>
      </c>
      <c r="AF158" s="226" t="s">
        <v>38</v>
      </c>
      <c r="AG158" s="216" t="s">
        <v>38</v>
      </c>
      <c r="AH158" s="222">
        <f t="shared" si="106"/>
        <v>0</v>
      </c>
      <c r="AI158" s="216" t="s">
        <v>38</v>
      </c>
      <c r="AJ158" s="216" t="s">
        <v>38</v>
      </c>
      <c r="AK158" s="226" t="s">
        <v>38</v>
      </c>
      <c r="AL158" s="216" t="s">
        <v>38</v>
      </c>
      <c r="AM158" s="222">
        <f t="shared" si="107"/>
        <v>0</v>
      </c>
      <c r="AN158" s="216" t="s">
        <v>38</v>
      </c>
      <c r="AO158" s="216" t="s">
        <v>38</v>
      </c>
      <c r="AP158" s="226" t="s">
        <v>38</v>
      </c>
      <c r="AQ158" s="216" t="s">
        <v>38</v>
      </c>
      <c r="AR158" s="222">
        <f t="shared" si="118"/>
        <v>0</v>
      </c>
      <c r="AS158" s="216" t="s">
        <v>38</v>
      </c>
      <c r="AT158" s="216" t="s">
        <v>38</v>
      </c>
      <c r="AU158" s="222">
        <f t="shared" si="117"/>
        <v>0</v>
      </c>
      <c r="AV158" s="216" t="s">
        <v>38</v>
      </c>
      <c r="AW158" s="215"/>
      <c r="AX158" s="223" t="e">
        <f t="shared" si="121"/>
        <v>#VALUE!</v>
      </c>
    </row>
    <row r="159" spans="3:50" ht="45" customHeight="1" x14ac:dyDescent="0.25">
      <c r="C159" s="224" t="s">
        <v>309</v>
      </c>
      <c r="D159" s="234" t="s">
        <v>310</v>
      </c>
      <c r="E159" s="215" t="s">
        <v>37</v>
      </c>
      <c r="F159" s="215" t="s">
        <v>38</v>
      </c>
      <c r="G159" s="215" t="s">
        <v>38</v>
      </c>
      <c r="H159" s="220" t="s">
        <v>38</v>
      </c>
      <c r="I159" s="241" t="s">
        <v>38</v>
      </c>
      <c r="J159" s="241" t="s">
        <v>38</v>
      </c>
      <c r="K159" s="241" t="s">
        <v>38</v>
      </c>
      <c r="L159" s="226" t="s">
        <v>38</v>
      </c>
      <c r="M159" s="226" t="s">
        <v>38</v>
      </c>
      <c r="N159" s="215" t="s">
        <v>38</v>
      </c>
      <c r="O159" s="215" t="s">
        <v>38</v>
      </c>
      <c r="P159" s="215" t="s">
        <v>38</v>
      </c>
      <c r="Q159" s="215" t="s">
        <v>38</v>
      </c>
      <c r="R159" s="226" t="s">
        <v>38</v>
      </c>
      <c r="S159" s="221">
        <f t="shared" si="119"/>
        <v>0</v>
      </c>
      <c r="T159" s="215" t="s">
        <v>38</v>
      </c>
      <c r="U159" s="215" t="s">
        <v>38</v>
      </c>
      <c r="V159" s="226" t="s">
        <v>38</v>
      </c>
      <c r="W159" s="215" t="s">
        <v>38</v>
      </c>
      <c r="X159" s="221" t="str">
        <f t="shared" si="120"/>
        <v>нд</v>
      </c>
      <c r="Y159" s="215" t="s">
        <v>38</v>
      </c>
      <c r="Z159" s="215" t="s">
        <v>38</v>
      </c>
      <c r="AA159" s="226" t="s">
        <v>38</v>
      </c>
      <c r="AB159" s="215" t="s">
        <v>38</v>
      </c>
      <c r="AC159" s="222">
        <f t="shared" si="105"/>
        <v>0</v>
      </c>
      <c r="AD159" s="216" t="s">
        <v>38</v>
      </c>
      <c r="AE159" s="216" t="s">
        <v>38</v>
      </c>
      <c r="AF159" s="226" t="s">
        <v>38</v>
      </c>
      <c r="AG159" s="216" t="s">
        <v>38</v>
      </c>
      <c r="AH159" s="222">
        <f t="shared" si="106"/>
        <v>0</v>
      </c>
      <c r="AI159" s="216" t="s">
        <v>38</v>
      </c>
      <c r="AJ159" s="216" t="s">
        <v>38</v>
      </c>
      <c r="AK159" s="226" t="s">
        <v>38</v>
      </c>
      <c r="AL159" s="216" t="s">
        <v>38</v>
      </c>
      <c r="AM159" s="222">
        <f t="shared" si="107"/>
        <v>0</v>
      </c>
      <c r="AN159" s="216" t="s">
        <v>38</v>
      </c>
      <c r="AO159" s="216" t="s">
        <v>38</v>
      </c>
      <c r="AP159" s="226" t="s">
        <v>38</v>
      </c>
      <c r="AQ159" s="216" t="s">
        <v>38</v>
      </c>
      <c r="AR159" s="222">
        <f t="shared" si="118"/>
        <v>0</v>
      </c>
      <c r="AS159" s="216" t="s">
        <v>38</v>
      </c>
      <c r="AT159" s="216" t="s">
        <v>38</v>
      </c>
      <c r="AU159" s="222">
        <f t="shared" si="117"/>
        <v>0</v>
      </c>
      <c r="AV159" s="216" t="s">
        <v>38</v>
      </c>
      <c r="AW159" s="215"/>
      <c r="AX159" s="223" t="e">
        <f t="shared" si="121"/>
        <v>#VALUE!</v>
      </c>
    </row>
    <row r="160" spans="3:50" ht="45" customHeight="1" x14ac:dyDescent="0.25">
      <c r="C160" s="224" t="s">
        <v>311</v>
      </c>
      <c r="D160" s="235" t="s">
        <v>312</v>
      </c>
      <c r="E160" s="215" t="s">
        <v>37</v>
      </c>
      <c r="F160" s="215" t="s">
        <v>38</v>
      </c>
      <c r="G160" s="215" t="s">
        <v>38</v>
      </c>
      <c r="H160" s="220" t="s">
        <v>38</v>
      </c>
      <c r="I160" s="241" t="s">
        <v>38</v>
      </c>
      <c r="J160" s="241" t="s">
        <v>38</v>
      </c>
      <c r="K160" s="241" t="s">
        <v>38</v>
      </c>
      <c r="L160" s="226" t="s">
        <v>38</v>
      </c>
      <c r="M160" s="226" t="s">
        <v>38</v>
      </c>
      <c r="N160" s="215" t="s">
        <v>38</v>
      </c>
      <c r="O160" s="215" t="s">
        <v>38</v>
      </c>
      <c r="P160" s="215" t="s">
        <v>38</v>
      </c>
      <c r="Q160" s="215" t="s">
        <v>38</v>
      </c>
      <c r="R160" s="226" t="s">
        <v>38</v>
      </c>
      <c r="S160" s="221">
        <f t="shared" si="119"/>
        <v>0</v>
      </c>
      <c r="T160" s="215" t="s">
        <v>38</v>
      </c>
      <c r="U160" s="215" t="s">
        <v>38</v>
      </c>
      <c r="V160" s="226" t="s">
        <v>38</v>
      </c>
      <c r="W160" s="215" t="s">
        <v>38</v>
      </c>
      <c r="X160" s="221" t="str">
        <f t="shared" si="120"/>
        <v>нд</v>
      </c>
      <c r="Y160" s="215" t="s">
        <v>38</v>
      </c>
      <c r="Z160" s="215" t="s">
        <v>38</v>
      </c>
      <c r="AA160" s="226" t="s">
        <v>38</v>
      </c>
      <c r="AB160" s="215" t="s">
        <v>38</v>
      </c>
      <c r="AC160" s="222">
        <f t="shared" si="105"/>
        <v>0</v>
      </c>
      <c r="AD160" s="216" t="s">
        <v>38</v>
      </c>
      <c r="AE160" s="216" t="s">
        <v>38</v>
      </c>
      <c r="AF160" s="226" t="s">
        <v>38</v>
      </c>
      <c r="AG160" s="216" t="s">
        <v>38</v>
      </c>
      <c r="AH160" s="222">
        <f t="shared" si="106"/>
        <v>0</v>
      </c>
      <c r="AI160" s="216" t="s">
        <v>38</v>
      </c>
      <c r="AJ160" s="216" t="s">
        <v>38</v>
      </c>
      <c r="AK160" s="226" t="s">
        <v>38</v>
      </c>
      <c r="AL160" s="216" t="s">
        <v>38</v>
      </c>
      <c r="AM160" s="222">
        <f t="shared" si="107"/>
        <v>0</v>
      </c>
      <c r="AN160" s="216" t="s">
        <v>38</v>
      </c>
      <c r="AO160" s="216" t="s">
        <v>38</v>
      </c>
      <c r="AP160" s="226" t="s">
        <v>38</v>
      </c>
      <c r="AQ160" s="216" t="s">
        <v>38</v>
      </c>
      <c r="AR160" s="222">
        <f t="shared" si="118"/>
        <v>0</v>
      </c>
      <c r="AS160" s="216" t="s">
        <v>38</v>
      </c>
      <c r="AT160" s="216" t="s">
        <v>38</v>
      </c>
      <c r="AU160" s="222">
        <f t="shared" si="117"/>
        <v>0</v>
      </c>
      <c r="AV160" s="216" t="s">
        <v>38</v>
      </c>
      <c r="AW160" s="215"/>
      <c r="AX160" s="223" t="e">
        <f t="shared" si="121"/>
        <v>#VALUE!</v>
      </c>
    </row>
    <row r="161" spans="3:50" ht="45" customHeight="1" x14ac:dyDescent="0.25">
      <c r="C161" s="224" t="s">
        <v>313</v>
      </c>
      <c r="D161" s="235" t="s">
        <v>314</v>
      </c>
      <c r="E161" s="215" t="s">
        <v>37</v>
      </c>
      <c r="F161" s="215" t="s">
        <v>38</v>
      </c>
      <c r="G161" s="215" t="s">
        <v>38</v>
      </c>
      <c r="H161" s="220" t="s">
        <v>38</v>
      </c>
      <c r="I161" s="241" t="s">
        <v>38</v>
      </c>
      <c r="J161" s="241" t="s">
        <v>38</v>
      </c>
      <c r="K161" s="241" t="s">
        <v>38</v>
      </c>
      <c r="L161" s="226" t="s">
        <v>38</v>
      </c>
      <c r="M161" s="226" t="s">
        <v>38</v>
      </c>
      <c r="N161" s="215" t="s">
        <v>38</v>
      </c>
      <c r="O161" s="215" t="s">
        <v>38</v>
      </c>
      <c r="P161" s="215" t="s">
        <v>38</v>
      </c>
      <c r="Q161" s="215" t="s">
        <v>38</v>
      </c>
      <c r="R161" s="226" t="s">
        <v>38</v>
      </c>
      <c r="S161" s="221">
        <f t="shared" si="119"/>
        <v>0</v>
      </c>
      <c r="T161" s="215" t="s">
        <v>38</v>
      </c>
      <c r="U161" s="215" t="s">
        <v>38</v>
      </c>
      <c r="V161" s="226" t="s">
        <v>38</v>
      </c>
      <c r="W161" s="215" t="s">
        <v>38</v>
      </c>
      <c r="X161" s="221" t="str">
        <f t="shared" si="120"/>
        <v>нд</v>
      </c>
      <c r="Y161" s="215" t="s">
        <v>38</v>
      </c>
      <c r="Z161" s="215" t="s">
        <v>38</v>
      </c>
      <c r="AA161" s="226" t="s">
        <v>38</v>
      </c>
      <c r="AB161" s="215" t="s">
        <v>38</v>
      </c>
      <c r="AC161" s="222">
        <f t="shared" si="105"/>
        <v>0</v>
      </c>
      <c r="AD161" s="216" t="s">
        <v>38</v>
      </c>
      <c r="AE161" s="216" t="s">
        <v>38</v>
      </c>
      <c r="AF161" s="226" t="s">
        <v>38</v>
      </c>
      <c r="AG161" s="216" t="s">
        <v>38</v>
      </c>
      <c r="AH161" s="222">
        <f t="shared" si="106"/>
        <v>0</v>
      </c>
      <c r="AI161" s="216" t="s">
        <v>38</v>
      </c>
      <c r="AJ161" s="216" t="s">
        <v>38</v>
      </c>
      <c r="AK161" s="226" t="s">
        <v>38</v>
      </c>
      <c r="AL161" s="216" t="s">
        <v>38</v>
      </c>
      <c r="AM161" s="222">
        <f t="shared" si="107"/>
        <v>0</v>
      </c>
      <c r="AN161" s="216" t="s">
        <v>38</v>
      </c>
      <c r="AO161" s="216" t="s">
        <v>38</v>
      </c>
      <c r="AP161" s="226" t="s">
        <v>38</v>
      </c>
      <c r="AQ161" s="216" t="s">
        <v>38</v>
      </c>
      <c r="AR161" s="222">
        <f t="shared" si="118"/>
        <v>0</v>
      </c>
      <c r="AS161" s="216" t="s">
        <v>38</v>
      </c>
      <c r="AT161" s="216" t="s">
        <v>38</v>
      </c>
      <c r="AU161" s="222">
        <f t="shared" si="117"/>
        <v>0</v>
      </c>
      <c r="AV161" s="216" t="s">
        <v>38</v>
      </c>
      <c r="AW161" s="215"/>
      <c r="AX161" s="223" t="e">
        <f t="shared" si="121"/>
        <v>#VALUE!</v>
      </c>
    </row>
    <row r="162" spans="3:50" ht="45" customHeight="1" x14ac:dyDescent="0.25">
      <c r="C162" s="224" t="s">
        <v>315</v>
      </c>
      <c r="D162" s="235" t="s">
        <v>316</v>
      </c>
      <c r="E162" s="215" t="s">
        <v>37</v>
      </c>
      <c r="F162" s="215" t="s">
        <v>38</v>
      </c>
      <c r="G162" s="215" t="s">
        <v>38</v>
      </c>
      <c r="H162" s="220" t="s">
        <v>38</v>
      </c>
      <c r="I162" s="241" t="s">
        <v>38</v>
      </c>
      <c r="J162" s="241" t="s">
        <v>38</v>
      </c>
      <c r="K162" s="241" t="s">
        <v>38</v>
      </c>
      <c r="L162" s="226" t="s">
        <v>38</v>
      </c>
      <c r="M162" s="226" t="s">
        <v>38</v>
      </c>
      <c r="N162" s="215" t="s">
        <v>38</v>
      </c>
      <c r="O162" s="215" t="s">
        <v>38</v>
      </c>
      <c r="P162" s="215" t="s">
        <v>38</v>
      </c>
      <c r="Q162" s="215" t="s">
        <v>38</v>
      </c>
      <c r="R162" s="226" t="s">
        <v>38</v>
      </c>
      <c r="S162" s="221">
        <f t="shared" si="119"/>
        <v>0</v>
      </c>
      <c r="T162" s="215" t="s">
        <v>38</v>
      </c>
      <c r="U162" s="215" t="s">
        <v>38</v>
      </c>
      <c r="V162" s="226" t="s">
        <v>38</v>
      </c>
      <c r="W162" s="215" t="s">
        <v>38</v>
      </c>
      <c r="X162" s="221" t="str">
        <f t="shared" si="120"/>
        <v>нд</v>
      </c>
      <c r="Y162" s="215" t="s">
        <v>38</v>
      </c>
      <c r="Z162" s="215" t="s">
        <v>38</v>
      </c>
      <c r="AA162" s="226" t="s">
        <v>38</v>
      </c>
      <c r="AB162" s="215" t="s">
        <v>38</v>
      </c>
      <c r="AC162" s="222">
        <f t="shared" si="105"/>
        <v>0</v>
      </c>
      <c r="AD162" s="216" t="s">
        <v>38</v>
      </c>
      <c r="AE162" s="216" t="s">
        <v>38</v>
      </c>
      <c r="AF162" s="226" t="s">
        <v>38</v>
      </c>
      <c r="AG162" s="216" t="s">
        <v>38</v>
      </c>
      <c r="AH162" s="222">
        <f t="shared" si="106"/>
        <v>0</v>
      </c>
      <c r="AI162" s="216" t="s">
        <v>38</v>
      </c>
      <c r="AJ162" s="216" t="s">
        <v>38</v>
      </c>
      <c r="AK162" s="226" t="s">
        <v>38</v>
      </c>
      <c r="AL162" s="216" t="s">
        <v>38</v>
      </c>
      <c r="AM162" s="222">
        <f t="shared" si="107"/>
        <v>0</v>
      </c>
      <c r="AN162" s="216" t="s">
        <v>38</v>
      </c>
      <c r="AO162" s="216" t="s">
        <v>38</v>
      </c>
      <c r="AP162" s="226" t="s">
        <v>38</v>
      </c>
      <c r="AQ162" s="216" t="s">
        <v>38</v>
      </c>
      <c r="AR162" s="222">
        <f t="shared" si="118"/>
        <v>0</v>
      </c>
      <c r="AS162" s="216" t="s">
        <v>38</v>
      </c>
      <c r="AT162" s="216" t="s">
        <v>38</v>
      </c>
      <c r="AU162" s="222">
        <f t="shared" si="117"/>
        <v>0</v>
      </c>
      <c r="AV162" s="216" t="s">
        <v>38</v>
      </c>
      <c r="AW162" s="215"/>
      <c r="AX162" s="223" t="e">
        <f t="shared" si="121"/>
        <v>#VALUE!</v>
      </c>
    </row>
    <row r="163" spans="3:50" ht="45" customHeight="1" x14ac:dyDescent="0.25">
      <c r="C163" s="224" t="s">
        <v>317</v>
      </c>
      <c r="D163" s="235" t="s">
        <v>244</v>
      </c>
      <c r="E163" s="215" t="s">
        <v>37</v>
      </c>
      <c r="F163" s="215" t="s">
        <v>38</v>
      </c>
      <c r="G163" s="215" t="s">
        <v>38</v>
      </c>
      <c r="H163" s="220" t="s">
        <v>38</v>
      </c>
      <c r="I163" s="241" t="s">
        <v>38</v>
      </c>
      <c r="J163" s="241" t="s">
        <v>38</v>
      </c>
      <c r="K163" s="241" t="s">
        <v>38</v>
      </c>
      <c r="L163" s="226" t="s">
        <v>38</v>
      </c>
      <c r="M163" s="226" t="s">
        <v>38</v>
      </c>
      <c r="N163" s="215" t="s">
        <v>38</v>
      </c>
      <c r="O163" s="215" t="s">
        <v>38</v>
      </c>
      <c r="P163" s="215" t="s">
        <v>38</v>
      </c>
      <c r="Q163" s="215" t="s">
        <v>38</v>
      </c>
      <c r="R163" s="226" t="s">
        <v>38</v>
      </c>
      <c r="S163" s="221">
        <f t="shared" si="119"/>
        <v>0</v>
      </c>
      <c r="T163" s="215" t="s">
        <v>38</v>
      </c>
      <c r="U163" s="215" t="s">
        <v>38</v>
      </c>
      <c r="V163" s="226" t="s">
        <v>38</v>
      </c>
      <c r="W163" s="215" t="s">
        <v>38</v>
      </c>
      <c r="X163" s="221" t="str">
        <f t="shared" si="120"/>
        <v>нд</v>
      </c>
      <c r="Y163" s="215" t="s">
        <v>38</v>
      </c>
      <c r="Z163" s="215" t="s">
        <v>38</v>
      </c>
      <c r="AA163" s="226" t="s">
        <v>38</v>
      </c>
      <c r="AB163" s="215" t="s">
        <v>38</v>
      </c>
      <c r="AC163" s="222">
        <f t="shared" si="105"/>
        <v>0</v>
      </c>
      <c r="AD163" s="216" t="s">
        <v>38</v>
      </c>
      <c r="AE163" s="216" t="s">
        <v>38</v>
      </c>
      <c r="AF163" s="226" t="s">
        <v>38</v>
      </c>
      <c r="AG163" s="216" t="s">
        <v>38</v>
      </c>
      <c r="AH163" s="222">
        <f t="shared" si="106"/>
        <v>0</v>
      </c>
      <c r="AI163" s="216" t="s">
        <v>38</v>
      </c>
      <c r="AJ163" s="216" t="s">
        <v>38</v>
      </c>
      <c r="AK163" s="226" t="s">
        <v>38</v>
      </c>
      <c r="AL163" s="216" t="s">
        <v>38</v>
      </c>
      <c r="AM163" s="222">
        <f t="shared" si="107"/>
        <v>0</v>
      </c>
      <c r="AN163" s="216" t="s">
        <v>38</v>
      </c>
      <c r="AO163" s="216" t="s">
        <v>38</v>
      </c>
      <c r="AP163" s="226" t="s">
        <v>38</v>
      </c>
      <c r="AQ163" s="216" t="s">
        <v>38</v>
      </c>
      <c r="AR163" s="222">
        <f t="shared" si="118"/>
        <v>0</v>
      </c>
      <c r="AS163" s="216" t="s">
        <v>38</v>
      </c>
      <c r="AT163" s="216" t="s">
        <v>38</v>
      </c>
      <c r="AU163" s="222">
        <f t="shared" si="117"/>
        <v>0</v>
      </c>
      <c r="AV163" s="216" t="s">
        <v>38</v>
      </c>
      <c r="AW163" s="215"/>
      <c r="AX163" s="223" t="e">
        <f t="shared" si="121"/>
        <v>#VALUE!</v>
      </c>
    </row>
    <row r="164" spans="3:50" ht="45" customHeight="1" x14ac:dyDescent="0.25">
      <c r="C164" s="224" t="s">
        <v>318</v>
      </c>
      <c r="D164" s="234" t="s">
        <v>319</v>
      </c>
      <c r="E164" s="215" t="s">
        <v>37</v>
      </c>
      <c r="F164" s="215" t="s">
        <v>38</v>
      </c>
      <c r="G164" s="215" t="s">
        <v>38</v>
      </c>
      <c r="H164" s="220" t="s">
        <v>38</v>
      </c>
      <c r="I164" s="241" t="s">
        <v>38</v>
      </c>
      <c r="J164" s="241" t="s">
        <v>38</v>
      </c>
      <c r="K164" s="241" t="s">
        <v>38</v>
      </c>
      <c r="L164" s="226" t="s">
        <v>38</v>
      </c>
      <c r="M164" s="226" t="s">
        <v>38</v>
      </c>
      <c r="N164" s="215" t="s">
        <v>38</v>
      </c>
      <c r="O164" s="215" t="s">
        <v>38</v>
      </c>
      <c r="P164" s="215" t="s">
        <v>38</v>
      </c>
      <c r="Q164" s="215" t="s">
        <v>38</v>
      </c>
      <c r="R164" s="226" t="s">
        <v>38</v>
      </c>
      <c r="S164" s="221">
        <f t="shared" si="119"/>
        <v>0</v>
      </c>
      <c r="T164" s="215" t="s">
        <v>38</v>
      </c>
      <c r="U164" s="215" t="s">
        <v>38</v>
      </c>
      <c r="V164" s="226" t="s">
        <v>38</v>
      </c>
      <c r="W164" s="215" t="s">
        <v>38</v>
      </c>
      <c r="X164" s="221" t="str">
        <f t="shared" si="120"/>
        <v>нд</v>
      </c>
      <c r="Y164" s="215" t="s">
        <v>38</v>
      </c>
      <c r="Z164" s="215" t="s">
        <v>38</v>
      </c>
      <c r="AA164" s="226" t="s">
        <v>38</v>
      </c>
      <c r="AB164" s="215" t="s">
        <v>38</v>
      </c>
      <c r="AC164" s="222">
        <f t="shared" si="105"/>
        <v>0</v>
      </c>
      <c r="AD164" s="216" t="s">
        <v>38</v>
      </c>
      <c r="AE164" s="216" t="s">
        <v>38</v>
      </c>
      <c r="AF164" s="226" t="s">
        <v>38</v>
      </c>
      <c r="AG164" s="216" t="s">
        <v>38</v>
      </c>
      <c r="AH164" s="222">
        <f t="shared" si="106"/>
        <v>0</v>
      </c>
      <c r="AI164" s="216" t="s">
        <v>38</v>
      </c>
      <c r="AJ164" s="216" t="s">
        <v>38</v>
      </c>
      <c r="AK164" s="226" t="s">
        <v>38</v>
      </c>
      <c r="AL164" s="216" t="s">
        <v>38</v>
      </c>
      <c r="AM164" s="222">
        <f t="shared" si="107"/>
        <v>0</v>
      </c>
      <c r="AN164" s="216" t="s">
        <v>38</v>
      </c>
      <c r="AO164" s="216" t="s">
        <v>38</v>
      </c>
      <c r="AP164" s="226" t="s">
        <v>38</v>
      </c>
      <c r="AQ164" s="216" t="s">
        <v>38</v>
      </c>
      <c r="AR164" s="222">
        <f t="shared" si="118"/>
        <v>0</v>
      </c>
      <c r="AS164" s="216" t="s">
        <v>38</v>
      </c>
      <c r="AT164" s="216" t="s">
        <v>38</v>
      </c>
      <c r="AU164" s="222">
        <f t="shared" si="117"/>
        <v>0</v>
      </c>
      <c r="AV164" s="216" t="s">
        <v>38</v>
      </c>
      <c r="AW164" s="215"/>
      <c r="AX164" s="223" t="e">
        <f t="shared" si="121"/>
        <v>#VALUE!</v>
      </c>
    </row>
    <row r="165" spans="3:50" ht="45" customHeight="1" x14ac:dyDescent="0.25">
      <c r="C165" s="252" t="s">
        <v>320</v>
      </c>
      <c r="D165" s="234" t="s">
        <v>321</v>
      </c>
      <c r="E165" s="215" t="s">
        <v>37</v>
      </c>
      <c r="F165" s="215" t="s">
        <v>38</v>
      </c>
      <c r="G165" s="215" t="s">
        <v>38</v>
      </c>
      <c r="H165" s="220" t="s">
        <v>38</v>
      </c>
      <c r="I165" s="241" t="s">
        <v>38</v>
      </c>
      <c r="J165" s="241" t="s">
        <v>38</v>
      </c>
      <c r="K165" s="241" t="s">
        <v>38</v>
      </c>
      <c r="L165" s="226" t="s">
        <v>38</v>
      </c>
      <c r="M165" s="226" t="s">
        <v>38</v>
      </c>
      <c r="N165" s="215" t="s">
        <v>38</v>
      </c>
      <c r="O165" s="215" t="s">
        <v>38</v>
      </c>
      <c r="P165" s="215" t="s">
        <v>38</v>
      </c>
      <c r="Q165" s="215" t="s">
        <v>38</v>
      </c>
      <c r="R165" s="226" t="s">
        <v>38</v>
      </c>
      <c r="S165" s="221">
        <f t="shared" si="119"/>
        <v>0</v>
      </c>
      <c r="T165" s="215" t="s">
        <v>38</v>
      </c>
      <c r="U165" s="215" t="s">
        <v>38</v>
      </c>
      <c r="V165" s="226" t="s">
        <v>38</v>
      </c>
      <c r="W165" s="215" t="s">
        <v>38</v>
      </c>
      <c r="X165" s="221" t="str">
        <f t="shared" si="120"/>
        <v>нд</v>
      </c>
      <c r="Y165" s="215" t="s">
        <v>38</v>
      </c>
      <c r="Z165" s="215" t="s">
        <v>38</v>
      </c>
      <c r="AA165" s="226" t="s">
        <v>38</v>
      </c>
      <c r="AB165" s="215" t="s">
        <v>38</v>
      </c>
      <c r="AC165" s="222">
        <f t="shared" si="105"/>
        <v>0</v>
      </c>
      <c r="AD165" s="216" t="s">
        <v>38</v>
      </c>
      <c r="AE165" s="216" t="s">
        <v>38</v>
      </c>
      <c r="AF165" s="226" t="s">
        <v>38</v>
      </c>
      <c r="AG165" s="216" t="s">
        <v>38</v>
      </c>
      <c r="AH165" s="222">
        <f t="shared" si="106"/>
        <v>0</v>
      </c>
      <c r="AI165" s="216" t="s">
        <v>38</v>
      </c>
      <c r="AJ165" s="216" t="s">
        <v>38</v>
      </c>
      <c r="AK165" s="226" t="s">
        <v>38</v>
      </c>
      <c r="AL165" s="216" t="s">
        <v>38</v>
      </c>
      <c r="AM165" s="222">
        <f t="shared" si="107"/>
        <v>0</v>
      </c>
      <c r="AN165" s="216" t="s">
        <v>38</v>
      </c>
      <c r="AO165" s="216" t="s">
        <v>38</v>
      </c>
      <c r="AP165" s="226" t="s">
        <v>38</v>
      </c>
      <c r="AQ165" s="216" t="s">
        <v>38</v>
      </c>
      <c r="AR165" s="222">
        <f t="shared" si="118"/>
        <v>0</v>
      </c>
      <c r="AS165" s="216" t="s">
        <v>38</v>
      </c>
      <c r="AT165" s="216" t="s">
        <v>38</v>
      </c>
      <c r="AU165" s="222">
        <f t="shared" si="117"/>
        <v>0</v>
      </c>
      <c r="AV165" s="216" t="s">
        <v>38</v>
      </c>
      <c r="AW165" s="215"/>
      <c r="AX165" s="223" t="e">
        <f t="shared" si="121"/>
        <v>#VALUE!</v>
      </c>
    </row>
    <row r="166" spans="3:50" ht="45" customHeight="1" x14ac:dyDescent="0.25">
      <c r="C166" s="252" t="s">
        <v>322</v>
      </c>
      <c r="D166" s="235" t="s">
        <v>323</v>
      </c>
      <c r="E166" s="215" t="s">
        <v>37</v>
      </c>
      <c r="F166" s="215" t="s">
        <v>38</v>
      </c>
      <c r="G166" s="215" t="s">
        <v>38</v>
      </c>
      <c r="H166" s="220" t="s">
        <v>38</v>
      </c>
      <c r="I166" s="241" t="s">
        <v>38</v>
      </c>
      <c r="J166" s="241" t="s">
        <v>38</v>
      </c>
      <c r="K166" s="241" t="s">
        <v>38</v>
      </c>
      <c r="L166" s="226" t="s">
        <v>38</v>
      </c>
      <c r="M166" s="226" t="s">
        <v>38</v>
      </c>
      <c r="N166" s="215" t="s">
        <v>38</v>
      </c>
      <c r="O166" s="215" t="s">
        <v>38</v>
      </c>
      <c r="P166" s="215" t="s">
        <v>38</v>
      </c>
      <c r="Q166" s="215" t="s">
        <v>38</v>
      </c>
      <c r="R166" s="226" t="s">
        <v>38</v>
      </c>
      <c r="S166" s="221">
        <f t="shared" si="119"/>
        <v>0</v>
      </c>
      <c r="T166" s="215" t="s">
        <v>38</v>
      </c>
      <c r="U166" s="215" t="s">
        <v>38</v>
      </c>
      <c r="V166" s="226" t="s">
        <v>38</v>
      </c>
      <c r="W166" s="215" t="s">
        <v>38</v>
      </c>
      <c r="X166" s="221" t="str">
        <f t="shared" si="120"/>
        <v>нд</v>
      </c>
      <c r="Y166" s="215" t="s">
        <v>38</v>
      </c>
      <c r="Z166" s="215" t="s">
        <v>38</v>
      </c>
      <c r="AA166" s="226" t="s">
        <v>38</v>
      </c>
      <c r="AB166" s="215" t="s">
        <v>38</v>
      </c>
      <c r="AC166" s="222">
        <f t="shared" si="105"/>
        <v>0</v>
      </c>
      <c r="AD166" s="216" t="s">
        <v>38</v>
      </c>
      <c r="AE166" s="216" t="s">
        <v>38</v>
      </c>
      <c r="AF166" s="226" t="s">
        <v>38</v>
      </c>
      <c r="AG166" s="216" t="s">
        <v>38</v>
      </c>
      <c r="AH166" s="222">
        <f t="shared" si="106"/>
        <v>0</v>
      </c>
      <c r="AI166" s="216" t="s">
        <v>38</v>
      </c>
      <c r="AJ166" s="216" t="s">
        <v>38</v>
      </c>
      <c r="AK166" s="226" t="s">
        <v>38</v>
      </c>
      <c r="AL166" s="216" t="s">
        <v>38</v>
      </c>
      <c r="AM166" s="222">
        <f t="shared" si="107"/>
        <v>0</v>
      </c>
      <c r="AN166" s="216" t="s">
        <v>38</v>
      </c>
      <c r="AO166" s="216" t="s">
        <v>38</v>
      </c>
      <c r="AP166" s="226" t="s">
        <v>38</v>
      </c>
      <c r="AQ166" s="216" t="s">
        <v>38</v>
      </c>
      <c r="AR166" s="222">
        <f t="shared" si="118"/>
        <v>0</v>
      </c>
      <c r="AS166" s="216" t="s">
        <v>38</v>
      </c>
      <c r="AT166" s="216" t="s">
        <v>38</v>
      </c>
      <c r="AU166" s="222">
        <f t="shared" si="117"/>
        <v>0</v>
      </c>
      <c r="AV166" s="216" t="s">
        <v>38</v>
      </c>
      <c r="AW166" s="215"/>
      <c r="AX166" s="223" t="e">
        <f t="shared" si="121"/>
        <v>#VALUE!</v>
      </c>
    </row>
    <row r="167" spans="3:50" ht="45" customHeight="1" x14ac:dyDescent="0.25">
      <c r="C167" s="224" t="s">
        <v>324</v>
      </c>
      <c r="D167" s="235" t="s">
        <v>325</v>
      </c>
      <c r="E167" s="215" t="s">
        <v>37</v>
      </c>
      <c r="F167" s="215" t="s">
        <v>38</v>
      </c>
      <c r="G167" s="215" t="s">
        <v>38</v>
      </c>
      <c r="H167" s="220" t="s">
        <v>38</v>
      </c>
      <c r="I167" s="241" t="s">
        <v>38</v>
      </c>
      <c r="J167" s="241" t="s">
        <v>38</v>
      </c>
      <c r="K167" s="241" t="s">
        <v>38</v>
      </c>
      <c r="L167" s="226" t="s">
        <v>38</v>
      </c>
      <c r="M167" s="226" t="s">
        <v>38</v>
      </c>
      <c r="N167" s="215" t="s">
        <v>38</v>
      </c>
      <c r="O167" s="215" t="s">
        <v>38</v>
      </c>
      <c r="P167" s="215" t="s">
        <v>38</v>
      </c>
      <c r="Q167" s="215" t="s">
        <v>38</v>
      </c>
      <c r="R167" s="226" t="s">
        <v>38</v>
      </c>
      <c r="S167" s="221">
        <f t="shared" si="119"/>
        <v>0</v>
      </c>
      <c r="T167" s="215" t="s">
        <v>38</v>
      </c>
      <c r="U167" s="215" t="s">
        <v>38</v>
      </c>
      <c r="V167" s="226" t="s">
        <v>38</v>
      </c>
      <c r="W167" s="215" t="s">
        <v>38</v>
      </c>
      <c r="X167" s="221" t="str">
        <f t="shared" si="120"/>
        <v>нд</v>
      </c>
      <c r="Y167" s="215" t="s">
        <v>38</v>
      </c>
      <c r="Z167" s="215" t="s">
        <v>38</v>
      </c>
      <c r="AA167" s="226" t="s">
        <v>38</v>
      </c>
      <c r="AB167" s="215" t="s">
        <v>38</v>
      </c>
      <c r="AC167" s="222">
        <f t="shared" si="105"/>
        <v>0</v>
      </c>
      <c r="AD167" s="216" t="s">
        <v>38</v>
      </c>
      <c r="AE167" s="216" t="s">
        <v>38</v>
      </c>
      <c r="AF167" s="226" t="s">
        <v>38</v>
      </c>
      <c r="AG167" s="216" t="s">
        <v>38</v>
      </c>
      <c r="AH167" s="222">
        <f t="shared" si="106"/>
        <v>0</v>
      </c>
      <c r="AI167" s="216" t="s">
        <v>38</v>
      </c>
      <c r="AJ167" s="216" t="s">
        <v>38</v>
      </c>
      <c r="AK167" s="226" t="s">
        <v>38</v>
      </c>
      <c r="AL167" s="216" t="s">
        <v>38</v>
      </c>
      <c r="AM167" s="222">
        <f t="shared" si="107"/>
        <v>0</v>
      </c>
      <c r="AN167" s="216" t="s">
        <v>38</v>
      </c>
      <c r="AO167" s="216" t="s">
        <v>38</v>
      </c>
      <c r="AP167" s="226" t="s">
        <v>38</v>
      </c>
      <c r="AQ167" s="216" t="s">
        <v>38</v>
      </c>
      <c r="AR167" s="222">
        <f t="shared" si="118"/>
        <v>0</v>
      </c>
      <c r="AS167" s="216" t="s">
        <v>38</v>
      </c>
      <c r="AT167" s="216" t="s">
        <v>38</v>
      </c>
      <c r="AU167" s="222">
        <f t="shared" si="117"/>
        <v>0</v>
      </c>
      <c r="AV167" s="216" t="s">
        <v>38</v>
      </c>
      <c r="AW167" s="215"/>
      <c r="AX167" s="223" t="e">
        <f t="shared" si="121"/>
        <v>#VALUE!</v>
      </c>
    </row>
    <row r="168" spans="3:50" ht="45" customHeight="1" x14ac:dyDescent="0.25">
      <c r="C168" s="224" t="s">
        <v>326</v>
      </c>
      <c r="D168" s="235" t="s">
        <v>327</v>
      </c>
      <c r="E168" s="215" t="s">
        <v>37</v>
      </c>
      <c r="F168" s="215" t="s">
        <v>38</v>
      </c>
      <c r="G168" s="215" t="s">
        <v>38</v>
      </c>
      <c r="H168" s="220" t="s">
        <v>38</v>
      </c>
      <c r="I168" s="241" t="s">
        <v>38</v>
      </c>
      <c r="J168" s="241" t="s">
        <v>38</v>
      </c>
      <c r="K168" s="241" t="s">
        <v>38</v>
      </c>
      <c r="L168" s="226" t="s">
        <v>38</v>
      </c>
      <c r="M168" s="226" t="s">
        <v>38</v>
      </c>
      <c r="N168" s="215" t="s">
        <v>38</v>
      </c>
      <c r="O168" s="215" t="s">
        <v>38</v>
      </c>
      <c r="P168" s="215" t="s">
        <v>38</v>
      </c>
      <c r="Q168" s="215" t="s">
        <v>38</v>
      </c>
      <c r="R168" s="226" t="s">
        <v>38</v>
      </c>
      <c r="S168" s="221">
        <f t="shared" si="119"/>
        <v>0</v>
      </c>
      <c r="T168" s="215" t="s">
        <v>38</v>
      </c>
      <c r="U168" s="215" t="s">
        <v>38</v>
      </c>
      <c r="V168" s="226" t="s">
        <v>38</v>
      </c>
      <c r="W168" s="215" t="s">
        <v>38</v>
      </c>
      <c r="X168" s="221" t="str">
        <f t="shared" si="120"/>
        <v>нд</v>
      </c>
      <c r="Y168" s="215" t="s">
        <v>38</v>
      </c>
      <c r="Z168" s="215" t="s">
        <v>38</v>
      </c>
      <c r="AA168" s="226" t="s">
        <v>38</v>
      </c>
      <c r="AB168" s="215" t="s">
        <v>38</v>
      </c>
      <c r="AC168" s="222">
        <f t="shared" si="105"/>
        <v>0</v>
      </c>
      <c r="AD168" s="216" t="s">
        <v>38</v>
      </c>
      <c r="AE168" s="216" t="s">
        <v>38</v>
      </c>
      <c r="AF168" s="226" t="s">
        <v>38</v>
      </c>
      <c r="AG168" s="216" t="s">
        <v>38</v>
      </c>
      <c r="AH168" s="222">
        <f t="shared" si="106"/>
        <v>0</v>
      </c>
      <c r="AI168" s="216" t="s">
        <v>38</v>
      </c>
      <c r="AJ168" s="216" t="s">
        <v>38</v>
      </c>
      <c r="AK168" s="226" t="s">
        <v>38</v>
      </c>
      <c r="AL168" s="216" t="s">
        <v>38</v>
      </c>
      <c r="AM168" s="222">
        <f t="shared" si="107"/>
        <v>0</v>
      </c>
      <c r="AN168" s="216" t="s">
        <v>38</v>
      </c>
      <c r="AO168" s="216" t="s">
        <v>38</v>
      </c>
      <c r="AP168" s="226" t="s">
        <v>38</v>
      </c>
      <c r="AQ168" s="216" t="s">
        <v>38</v>
      </c>
      <c r="AR168" s="222">
        <f t="shared" si="118"/>
        <v>0</v>
      </c>
      <c r="AS168" s="216" t="s">
        <v>38</v>
      </c>
      <c r="AT168" s="216" t="s">
        <v>38</v>
      </c>
      <c r="AU168" s="222">
        <f t="shared" si="117"/>
        <v>0</v>
      </c>
      <c r="AV168" s="216" t="s">
        <v>38</v>
      </c>
      <c r="AW168" s="215"/>
      <c r="AX168" s="223" t="e">
        <f t="shared" si="121"/>
        <v>#VALUE!</v>
      </c>
    </row>
    <row r="169" spans="3:50" ht="45" customHeight="1" x14ac:dyDescent="0.25">
      <c r="C169" s="224" t="s">
        <v>328</v>
      </c>
      <c r="D169" s="235" t="s">
        <v>329</v>
      </c>
      <c r="E169" s="215" t="s">
        <v>37</v>
      </c>
      <c r="F169" s="215" t="s">
        <v>38</v>
      </c>
      <c r="G169" s="215" t="s">
        <v>38</v>
      </c>
      <c r="H169" s="220" t="s">
        <v>38</v>
      </c>
      <c r="I169" s="241" t="s">
        <v>38</v>
      </c>
      <c r="J169" s="241" t="s">
        <v>38</v>
      </c>
      <c r="K169" s="241" t="s">
        <v>38</v>
      </c>
      <c r="L169" s="226" t="s">
        <v>38</v>
      </c>
      <c r="M169" s="226" t="s">
        <v>38</v>
      </c>
      <c r="N169" s="215" t="s">
        <v>38</v>
      </c>
      <c r="O169" s="215" t="s">
        <v>38</v>
      </c>
      <c r="P169" s="215" t="s">
        <v>38</v>
      </c>
      <c r="Q169" s="215" t="s">
        <v>38</v>
      </c>
      <c r="R169" s="226" t="s">
        <v>38</v>
      </c>
      <c r="S169" s="221">
        <f t="shared" si="119"/>
        <v>0</v>
      </c>
      <c r="T169" s="215" t="s">
        <v>38</v>
      </c>
      <c r="U169" s="215" t="s">
        <v>38</v>
      </c>
      <c r="V169" s="226" t="s">
        <v>38</v>
      </c>
      <c r="W169" s="215" t="s">
        <v>38</v>
      </c>
      <c r="X169" s="221" t="str">
        <f t="shared" si="120"/>
        <v>нд</v>
      </c>
      <c r="Y169" s="215" t="s">
        <v>38</v>
      </c>
      <c r="Z169" s="215" t="s">
        <v>38</v>
      </c>
      <c r="AA169" s="226" t="s">
        <v>38</v>
      </c>
      <c r="AB169" s="215" t="s">
        <v>38</v>
      </c>
      <c r="AC169" s="222">
        <f t="shared" si="105"/>
        <v>0</v>
      </c>
      <c r="AD169" s="216" t="s">
        <v>38</v>
      </c>
      <c r="AE169" s="216" t="s">
        <v>38</v>
      </c>
      <c r="AF169" s="226" t="s">
        <v>38</v>
      </c>
      <c r="AG169" s="216" t="s">
        <v>38</v>
      </c>
      <c r="AH169" s="222">
        <f t="shared" si="106"/>
        <v>0</v>
      </c>
      <c r="AI169" s="216" t="s">
        <v>38</v>
      </c>
      <c r="AJ169" s="216" t="s">
        <v>38</v>
      </c>
      <c r="AK169" s="226" t="s">
        <v>38</v>
      </c>
      <c r="AL169" s="216" t="s">
        <v>38</v>
      </c>
      <c r="AM169" s="222">
        <f t="shared" si="107"/>
        <v>0</v>
      </c>
      <c r="AN169" s="216" t="s">
        <v>38</v>
      </c>
      <c r="AO169" s="216" t="s">
        <v>38</v>
      </c>
      <c r="AP169" s="226" t="s">
        <v>38</v>
      </c>
      <c r="AQ169" s="216" t="s">
        <v>38</v>
      </c>
      <c r="AR169" s="222">
        <f t="shared" si="118"/>
        <v>0</v>
      </c>
      <c r="AS169" s="216" t="s">
        <v>38</v>
      </c>
      <c r="AT169" s="216" t="s">
        <v>38</v>
      </c>
      <c r="AU169" s="222">
        <f t="shared" si="117"/>
        <v>0</v>
      </c>
      <c r="AV169" s="216" t="s">
        <v>38</v>
      </c>
      <c r="AW169" s="215"/>
      <c r="AX169" s="223" t="e">
        <f t="shared" si="121"/>
        <v>#VALUE!</v>
      </c>
    </row>
    <row r="170" spans="3:50" ht="45" customHeight="1" x14ac:dyDescent="0.25">
      <c r="C170" s="224" t="s">
        <v>330</v>
      </c>
      <c r="D170" s="235" t="s">
        <v>331</v>
      </c>
      <c r="E170" s="215" t="s">
        <v>37</v>
      </c>
      <c r="F170" s="215" t="s">
        <v>38</v>
      </c>
      <c r="G170" s="215" t="s">
        <v>38</v>
      </c>
      <c r="H170" s="220" t="s">
        <v>38</v>
      </c>
      <c r="I170" s="241" t="s">
        <v>38</v>
      </c>
      <c r="J170" s="241" t="s">
        <v>38</v>
      </c>
      <c r="K170" s="241" t="s">
        <v>38</v>
      </c>
      <c r="L170" s="226" t="s">
        <v>38</v>
      </c>
      <c r="M170" s="226" t="s">
        <v>38</v>
      </c>
      <c r="N170" s="215" t="s">
        <v>38</v>
      </c>
      <c r="O170" s="215" t="s">
        <v>38</v>
      </c>
      <c r="P170" s="215" t="s">
        <v>38</v>
      </c>
      <c r="Q170" s="215" t="s">
        <v>38</v>
      </c>
      <c r="R170" s="226" t="s">
        <v>38</v>
      </c>
      <c r="S170" s="221">
        <f t="shared" si="119"/>
        <v>0</v>
      </c>
      <c r="T170" s="215" t="s">
        <v>38</v>
      </c>
      <c r="U170" s="215" t="s">
        <v>38</v>
      </c>
      <c r="V170" s="226" t="s">
        <v>38</v>
      </c>
      <c r="W170" s="215" t="s">
        <v>38</v>
      </c>
      <c r="X170" s="221" t="str">
        <f t="shared" si="120"/>
        <v>нд</v>
      </c>
      <c r="Y170" s="215" t="s">
        <v>38</v>
      </c>
      <c r="Z170" s="215" t="s">
        <v>38</v>
      </c>
      <c r="AA170" s="226" t="s">
        <v>38</v>
      </c>
      <c r="AB170" s="215" t="s">
        <v>38</v>
      </c>
      <c r="AC170" s="222">
        <f t="shared" si="105"/>
        <v>0</v>
      </c>
      <c r="AD170" s="216" t="s">
        <v>38</v>
      </c>
      <c r="AE170" s="216" t="s">
        <v>38</v>
      </c>
      <c r="AF170" s="226" t="s">
        <v>38</v>
      </c>
      <c r="AG170" s="216" t="s">
        <v>38</v>
      </c>
      <c r="AH170" s="222">
        <f t="shared" si="106"/>
        <v>0</v>
      </c>
      <c r="AI170" s="216" t="s">
        <v>38</v>
      </c>
      <c r="AJ170" s="216" t="s">
        <v>38</v>
      </c>
      <c r="AK170" s="226" t="s">
        <v>38</v>
      </c>
      <c r="AL170" s="216" t="s">
        <v>38</v>
      </c>
      <c r="AM170" s="222">
        <f t="shared" si="107"/>
        <v>0</v>
      </c>
      <c r="AN170" s="216" t="s">
        <v>38</v>
      </c>
      <c r="AO170" s="216" t="s">
        <v>38</v>
      </c>
      <c r="AP170" s="226" t="s">
        <v>38</v>
      </c>
      <c r="AQ170" s="216" t="s">
        <v>38</v>
      </c>
      <c r="AR170" s="222">
        <f t="shared" si="118"/>
        <v>0</v>
      </c>
      <c r="AS170" s="216" t="s">
        <v>38</v>
      </c>
      <c r="AT170" s="216" t="s">
        <v>38</v>
      </c>
      <c r="AU170" s="222">
        <f t="shared" si="117"/>
        <v>0</v>
      </c>
      <c r="AV170" s="216" t="s">
        <v>38</v>
      </c>
      <c r="AW170" s="215"/>
      <c r="AX170" s="223" t="e">
        <f t="shared" si="121"/>
        <v>#VALUE!</v>
      </c>
    </row>
    <row r="171" spans="3:50" ht="45" customHeight="1" x14ac:dyDescent="0.25">
      <c r="C171" s="224" t="s">
        <v>332</v>
      </c>
      <c r="D171" s="235" t="s">
        <v>333</v>
      </c>
      <c r="E171" s="215" t="s">
        <v>37</v>
      </c>
      <c r="F171" s="215" t="s">
        <v>38</v>
      </c>
      <c r="G171" s="215" t="s">
        <v>38</v>
      </c>
      <c r="H171" s="220" t="s">
        <v>38</v>
      </c>
      <c r="I171" s="241" t="s">
        <v>38</v>
      </c>
      <c r="J171" s="241" t="s">
        <v>38</v>
      </c>
      <c r="K171" s="241" t="s">
        <v>38</v>
      </c>
      <c r="L171" s="226" t="s">
        <v>38</v>
      </c>
      <c r="M171" s="226" t="s">
        <v>38</v>
      </c>
      <c r="N171" s="215" t="s">
        <v>38</v>
      </c>
      <c r="O171" s="215" t="s">
        <v>38</v>
      </c>
      <c r="P171" s="215" t="s">
        <v>38</v>
      </c>
      <c r="Q171" s="215" t="s">
        <v>38</v>
      </c>
      <c r="R171" s="226" t="s">
        <v>38</v>
      </c>
      <c r="S171" s="221">
        <f t="shared" si="119"/>
        <v>0</v>
      </c>
      <c r="T171" s="215" t="s">
        <v>38</v>
      </c>
      <c r="U171" s="215" t="s">
        <v>38</v>
      </c>
      <c r="V171" s="226" t="s">
        <v>38</v>
      </c>
      <c r="W171" s="215" t="s">
        <v>38</v>
      </c>
      <c r="X171" s="221" t="str">
        <f t="shared" si="120"/>
        <v>нд</v>
      </c>
      <c r="Y171" s="215" t="s">
        <v>38</v>
      </c>
      <c r="Z171" s="215" t="s">
        <v>38</v>
      </c>
      <c r="AA171" s="226" t="s">
        <v>38</v>
      </c>
      <c r="AB171" s="215" t="s">
        <v>38</v>
      </c>
      <c r="AC171" s="222">
        <f t="shared" si="105"/>
        <v>0</v>
      </c>
      <c r="AD171" s="216" t="s">
        <v>38</v>
      </c>
      <c r="AE171" s="216" t="s">
        <v>38</v>
      </c>
      <c r="AF171" s="226" t="s">
        <v>38</v>
      </c>
      <c r="AG171" s="216" t="s">
        <v>38</v>
      </c>
      <c r="AH171" s="222">
        <f t="shared" si="106"/>
        <v>0</v>
      </c>
      <c r="AI171" s="216" t="s">
        <v>38</v>
      </c>
      <c r="AJ171" s="216" t="s">
        <v>38</v>
      </c>
      <c r="AK171" s="226" t="s">
        <v>38</v>
      </c>
      <c r="AL171" s="216" t="s">
        <v>38</v>
      </c>
      <c r="AM171" s="222">
        <f t="shared" si="107"/>
        <v>0</v>
      </c>
      <c r="AN171" s="216" t="s">
        <v>38</v>
      </c>
      <c r="AO171" s="216" t="s">
        <v>38</v>
      </c>
      <c r="AP171" s="226" t="s">
        <v>38</v>
      </c>
      <c r="AQ171" s="216" t="s">
        <v>38</v>
      </c>
      <c r="AR171" s="222">
        <f t="shared" si="118"/>
        <v>0</v>
      </c>
      <c r="AS171" s="216" t="s">
        <v>38</v>
      </c>
      <c r="AT171" s="216" t="s">
        <v>38</v>
      </c>
      <c r="AU171" s="222">
        <f t="shared" si="117"/>
        <v>0</v>
      </c>
      <c r="AV171" s="216" t="s">
        <v>38</v>
      </c>
      <c r="AW171" s="215"/>
      <c r="AX171" s="223" t="e">
        <f t="shared" si="121"/>
        <v>#VALUE!</v>
      </c>
    </row>
    <row r="172" spans="3:50" ht="45" customHeight="1" x14ac:dyDescent="0.25">
      <c r="C172" s="224" t="s">
        <v>334</v>
      </c>
      <c r="D172" s="235" t="s">
        <v>75</v>
      </c>
      <c r="E172" s="215" t="s">
        <v>37</v>
      </c>
      <c r="F172" s="215" t="s">
        <v>38</v>
      </c>
      <c r="G172" s="215" t="s">
        <v>38</v>
      </c>
      <c r="H172" s="220" t="s">
        <v>38</v>
      </c>
      <c r="I172" s="241" t="s">
        <v>38</v>
      </c>
      <c r="J172" s="241" t="s">
        <v>38</v>
      </c>
      <c r="K172" s="241" t="s">
        <v>38</v>
      </c>
      <c r="L172" s="226" t="s">
        <v>38</v>
      </c>
      <c r="M172" s="226" t="s">
        <v>38</v>
      </c>
      <c r="N172" s="215" t="s">
        <v>38</v>
      </c>
      <c r="O172" s="215" t="s">
        <v>38</v>
      </c>
      <c r="P172" s="215" t="s">
        <v>38</v>
      </c>
      <c r="Q172" s="215" t="s">
        <v>38</v>
      </c>
      <c r="R172" s="226" t="s">
        <v>38</v>
      </c>
      <c r="S172" s="221">
        <f t="shared" si="119"/>
        <v>0</v>
      </c>
      <c r="T172" s="215" t="s">
        <v>38</v>
      </c>
      <c r="U172" s="215" t="s">
        <v>38</v>
      </c>
      <c r="V172" s="226" t="s">
        <v>38</v>
      </c>
      <c r="W172" s="215" t="s">
        <v>38</v>
      </c>
      <c r="X172" s="221" t="str">
        <f t="shared" si="120"/>
        <v>нд</v>
      </c>
      <c r="Y172" s="215" t="s">
        <v>38</v>
      </c>
      <c r="Z172" s="215" t="s">
        <v>38</v>
      </c>
      <c r="AA172" s="226" t="s">
        <v>38</v>
      </c>
      <c r="AB172" s="215" t="s">
        <v>38</v>
      </c>
      <c r="AC172" s="222">
        <f t="shared" si="105"/>
        <v>0</v>
      </c>
      <c r="AD172" s="216" t="s">
        <v>38</v>
      </c>
      <c r="AE172" s="216" t="s">
        <v>38</v>
      </c>
      <c r="AF172" s="226" t="s">
        <v>38</v>
      </c>
      <c r="AG172" s="216" t="s">
        <v>38</v>
      </c>
      <c r="AH172" s="222">
        <f t="shared" si="106"/>
        <v>0</v>
      </c>
      <c r="AI172" s="216" t="s">
        <v>38</v>
      </c>
      <c r="AJ172" s="216" t="s">
        <v>38</v>
      </c>
      <c r="AK172" s="226" t="s">
        <v>38</v>
      </c>
      <c r="AL172" s="216" t="s">
        <v>38</v>
      </c>
      <c r="AM172" s="222">
        <f t="shared" si="107"/>
        <v>0</v>
      </c>
      <c r="AN172" s="216" t="s">
        <v>38</v>
      </c>
      <c r="AO172" s="216" t="s">
        <v>38</v>
      </c>
      <c r="AP172" s="226" t="s">
        <v>38</v>
      </c>
      <c r="AQ172" s="216" t="s">
        <v>38</v>
      </c>
      <c r="AR172" s="222">
        <f t="shared" si="118"/>
        <v>0</v>
      </c>
      <c r="AS172" s="216" t="s">
        <v>38</v>
      </c>
      <c r="AT172" s="216" t="s">
        <v>38</v>
      </c>
      <c r="AU172" s="222">
        <f t="shared" si="117"/>
        <v>0</v>
      </c>
      <c r="AV172" s="216" t="s">
        <v>38</v>
      </c>
      <c r="AW172" s="215"/>
      <c r="AX172" s="223" t="e">
        <f t="shared" si="121"/>
        <v>#VALUE!</v>
      </c>
    </row>
    <row r="173" spans="3:50" ht="45" customHeight="1" x14ac:dyDescent="0.25">
      <c r="C173" s="224" t="s">
        <v>335</v>
      </c>
      <c r="D173" s="234" t="s">
        <v>336</v>
      </c>
      <c r="E173" s="215" t="s">
        <v>37</v>
      </c>
      <c r="F173" s="215" t="s">
        <v>38</v>
      </c>
      <c r="G173" s="215" t="s">
        <v>38</v>
      </c>
      <c r="H173" s="220" t="s">
        <v>38</v>
      </c>
      <c r="I173" s="241" t="s">
        <v>38</v>
      </c>
      <c r="J173" s="241" t="s">
        <v>38</v>
      </c>
      <c r="K173" s="241" t="s">
        <v>38</v>
      </c>
      <c r="L173" s="226" t="s">
        <v>38</v>
      </c>
      <c r="M173" s="226" t="s">
        <v>38</v>
      </c>
      <c r="N173" s="215" t="s">
        <v>38</v>
      </c>
      <c r="O173" s="215" t="s">
        <v>38</v>
      </c>
      <c r="P173" s="215" t="s">
        <v>38</v>
      </c>
      <c r="Q173" s="215" t="s">
        <v>38</v>
      </c>
      <c r="R173" s="220" t="s">
        <v>38</v>
      </c>
      <c r="S173" s="221">
        <f t="shared" si="119"/>
        <v>0</v>
      </c>
      <c r="T173" s="215" t="s">
        <v>38</v>
      </c>
      <c r="U173" s="215" t="s">
        <v>38</v>
      </c>
      <c r="V173" s="220" t="s">
        <v>38</v>
      </c>
      <c r="W173" s="215" t="s">
        <v>38</v>
      </c>
      <c r="X173" s="221" t="str">
        <f t="shared" si="120"/>
        <v>нд</v>
      </c>
      <c r="Y173" s="215" t="s">
        <v>38</v>
      </c>
      <c r="Z173" s="215" t="s">
        <v>38</v>
      </c>
      <c r="AA173" s="220" t="s">
        <v>38</v>
      </c>
      <c r="AB173" s="215" t="s">
        <v>38</v>
      </c>
      <c r="AC173" s="222">
        <f t="shared" si="105"/>
        <v>0</v>
      </c>
      <c r="AD173" s="216" t="s">
        <v>38</v>
      </c>
      <c r="AE173" s="216" t="s">
        <v>38</v>
      </c>
      <c r="AF173" s="220" t="s">
        <v>38</v>
      </c>
      <c r="AG173" s="216" t="s">
        <v>38</v>
      </c>
      <c r="AH173" s="222">
        <f t="shared" si="106"/>
        <v>0</v>
      </c>
      <c r="AI173" s="216" t="s">
        <v>38</v>
      </c>
      <c r="AJ173" s="216" t="s">
        <v>38</v>
      </c>
      <c r="AK173" s="220" t="s">
        <v>38</v>
      </c>
      <c r="AL173" s="216" t="s">
        <v>38</v>
      </c>
      <c r="AM173" s="222">
        <f t="shared" si="107"/>
        <v>0</v>
      </c>
      <c r="AN173" s="216" t="s">
        <v>38</v>
      </c>
      <c r="AO173" s="216" t="s">
        <v>38</v>
      </c>
      <c r="AP173" s="220" t="s">
        <v>38</v>
      </c>
      <c r="AQ173" s="216" t="s">
        <v>38</v>
      </c>
      <c r="AR173" s="222">
        <f t="shared" si="118"/>
        <v>0</v>
      </c>
      <c r="AS173" s="216" t="s">
        <v>38</v>
      </c>
      <c r="AT173" s="216" t="s">
        <v>38</v>
      </c>
      <c r="AU173" s="222">
        <f t="shared" si="117"/>
        <v>0</v>
      </c>
      <c r="AV173" s="216" t="s">
        <v>38</v>
      </c>
      <c r="AW173" s="215"/>
      <c r="AX173" s="223" t="e">
        <f t="shared" si="121"/>
        <v>#VALUE!</v>
      </c>
    </row>
    <row r="174" spans="3:50" ht="45" customHeight="1" x14ac:dyDescent="0.25">
      <c r="C174" s="224" t="s">
        <v>337</v>
      </c>
      <c r="D174" s="235" t="s">
        <v>338</v>
      </c>
      <c r="E174" s="215" t="s">
        <v>37</v>
      </c>
      <c r="F174" s="215" t="s">
        <v>38</v>
      </c>
      <c r="G174" s="215" t="s">
        <v>38</v>
      </c>
      <c r="H174" s="220" t="s">
        <v>38</v>
      </c>
      <c r="I174" s="241" t="s">
        <v>38</v>
      </c>
      <c r="J174" s="241" t="s">
        <v>38</v>
      </c>
      <c r="K174" s="241" t="s">
        <v>38</v>
      </c>
      <c r="L174" s="226" t="s">
        <v>38</v>
      </c>
      <c r="M174" s="226" t="s">
        <v>38</v>
      </c>
      <c r="N174" s="215" t="s">
        <v>38</v>
      </c>
      <c r="O174" s="215" t="s">
        <v>38</v>
      </c>
      <c r="P174" s="215" t="s">
        <v>38</v>
      </c>
      <c r="Q174" s="215" t="s">
        <v>38</v>
      </c>
      <c r="R174" s="226" t="s">
        <v>38</v>
      </c>
      <c r="S174" s="221">
        <f t="shared" si="119"/>
        <v>0</v>
      </c>
      <c r="T174" s="215" t="s">
        <v>38</v>
      </c>
      <c r="U174" s="215" t="s">
        <v>38</v>
      </c>
      <c r="V174" s="226" t="s">
        <v>38</v>
      </c>
      <c r="W174" s="215" t="s">
        <v>38</v>
      </c>
      <c r="X174" s="221" t="str">
        <f t="shared" si="120"/>
        <v>нд</v>
      </c>
      <c r="Y174" s="215" t="s">
        <v>38</v>
      </c>
      <c r="Z174" s="215" t="s">
        <v>38</v>
      </c>
      <c r="AA174" s="226" t="s">
        <v>38</v>
      </c>
      <c r="AB174" s="215" t="s">
        <v>38</v>
      </c>
      <c r="AC174" s="222">
        <f t="shared" si="105"/>
        <v>0</v>
      </c>
      <c r="AD174" s="216" t="s">
        <v>38</v>
      </c>
      <c r="AE174" s="216" t="s">
        <v>38</v>
      </c>
      <c r="AF174" s="226" t="s">
        <v>38</v>
      </c>
      <c r="AG174" s="216" t="s">
        <v>38</v>
      </c>
      <c r="AH174" s="222">
        <f t="shared" si="106"/>
        <v>0</v>
      </c>
      <c r="AI174" s="216" t="s">
        <v>38</v>
      </c>
      <c r="AJ174" s="216" t="s">
        <v>38</v>
      </c>
      <c r="AK174" s="226" t="s">
        <v>38</v>
      </c>
      <c r="AL174" s="216" t="s">
        <v>38</v>
      </c>
      <c r="AM174" s="222">
        <f t="shared" si="107"/>
        <v>0</v>
      </c>
      <c r="AN174" s="216" t="s">
        <v>38</v>
      </c>
      <c r="AO174" s="216" t="s">
        <v>38</v>
      </c>
      <c r="AP174" s="226" t="s">
        <v>38</v>
      </c>
      <c r="AQ174" s="216" t="s">
        <v>38</v>
      </c>
      <c r="AR174" s="222">
        <f t="shared" si="118"/>
        <v>0</v>
      </c>
      <c r="AS174" s="216" t="s">
        <v>38</v>
      </c>
      <c r="AT174" s="216" t="s">
        <v>38</v>
      </c>
      <c r="AU174" s="222">
        <f t="shared" si="117"/>
        <v>0</v>
      </c>
      <c r="AV174" s="216" t="s">
        <v>38</v>
      </c>
      <c r="AW174" s="215"/>
      <c r="AX174" s="223" t="e">
        <f t="shared" si="121"/>
        <v>#VALUE!</v>
      </c>
    </row>
    <row r="175" spans="3:50" ht="45" customHeight="1" x14ac:dyDescent="0.25">
      <c r="C175" s="224" t="s">
        <v>339</v>
      </c>
      <c r="D175" s="235" t="s">
        <v>340</v>
      </c>
      <c r="E175" s="215" t="s">
        <v>37</v>
      </c>
      <c r="F175" s="215" t="s">
        <v>38</v>
      </c>
      <c r="G175" s="215" t="s">
        <v>38</v>
      </c>
      <c r="H175" s="220" t="s">
        <v>38</v>
      </c>
      <c r="I175" s="241" t="s">
        <v>38</v>
      </c>
      <c r="J175" s="241" t="s">
        <v>38</v>
      </c>
      <c r="K175" s="241" t="s">
        <v>38</v>
      </c>
      <c r="L175" s="226" t="s">
        <v>38</v>
      </c>
      <c r="M175" s="226" t="s">
        <v>38</v>
      </c>
      <c r="N175" s="215" t="s">
        <v>38</v>
      </c>
      <c r="O175" s="215" t="s">
        <v>38</v>
      </c>
      <c r="P175" s="215" t="s">
        <v>38</v>
      </c>
      <c r="Q175" s="215" t="s">
        <v>38</v>
      </c>
      <c r="R175" s="226" t="s">
        <v>38</v>
      </c>
      <c r="S175" s="221">
        <f t="shared" si="119"/>
        <v>0</v>
      </c>
      <c r="T175" s="215" t="s">
        <v>38</v>
      </c>
      <c r="U175" s="215" t="s">
        <v>38</v>
      </c>
      <c r="V175" s="226" t="s">
        <v>38</v>
      </c>
      <c r="W175" s="215" t="s">
        <v>38</v>
      </c>
      <c r="X175" s="221" t="str">
        <f t="shared" si="120"/>
        <v>нд</v>
      </c>
      <c r="Y175" s="215" t="s">
        <v>38</v>
      </c>
      <c r="Z175" s="215" t="s">
        <v>38</v>
      </c>
      <c r="AA175" s="226" t="s">
        <v>38</v>
      </c>
      <c r="AB175" s="215" t="s">
        <v>38</v>
      </c>
      <c r="AC175" s="222">
        <f t="shared" si="105"/>
        <v>0</v>
      </c>
      <c r="AD175" s="216" t="s">
        <v>38</v>
      </c>
      <c r="AE175" s="216" t="s">
        <v>38</v>
      </c>
      <c r="AF175" s="226" t="s">
        <v>38</v>
      </c>
      <c r="AG175" s="216" t="s">
        <v>38</v>
      </c>
      <c r="AH175" s="222">
        <f t="shared" si="106"/>
        <v>0</v>
      </c>
      <c r="AI175" s="216" t="s">
        <v>38</v>
      </c>
      <c r="AJ175" s="216" t="s">
        <v>38</v>
      </c>
      <c r="AK175" s="226" t="s">
        <v>38</v>
      </c>
      <c r="AL175" s="216" t="s">
        <v>38</v>
      </c>
      <c r="AM175" s="222">
        <f t="shared" si="107"/>
        <v>0</v>
      </c>
      <c r="AN175" s="216" t="s">
        <v>38</v>
      </c>
      <c r="AO175" s="216" t="s">
        <v>38</v>
      </c>
      <c r="AP175" s="226" t="s">
        <v>38</v>
      </c>
      <c r="AQ175" s="216" t="s">
        <v>38</v>
      </c>
      <c r="AR175" s="222">
        <f t="shared" ref="AR175:AR199" si="122">+SUM(X175,AC175,AH175,AM175,S175)</f>
        <v>0</v>
      </c>
      <c r="AS175" s="216" t="s">
        <v>38</v>
      </c>
      <c r="AT175" s="216" t="s">
        <v>38</v>
      </c>
      <c r="AU175" s="222">
        <f t="shared" si="117"/>
        <v>0</v>
      </c>
      <c r="AV175" s="216" t="s">
        <v>38</v>
      </c>
      <c r="AW175" s="215"/>
      <c r="AX175" s="223" t="e">
        <f t="shared" si="121"/>
        <v>#VALUE!</v>
      </c>
    </row>
    <row r="176" spans="3:50" ht="45" customHeight="1" x14ac:dyDescent="0.25">
      <c r="C176" s="224" t="s">
        <v>341</v>
      </c>
      <c r="D176" s="235" t="s">
        <v>342</v>
      </c>
      <c r="E176" s="215" t="s">
        <v>37</v>
      </c>
      <c r="F176" s="215" t="s">
        <v>38</v>
      </c>
      <c r="G176" s="215" t="s">
        <v>38</v>
      </c>
      <c r="H176" s="220" t="s">
        <v>38</v>
      </c>
      <c r="I176" s="241" t="s">
        <v>38</v>
      </c>
      <c r="J176" s="241" t="s">
        <v>38</v>
      </c>
      <c r="K176" s="241" t="s">
        <v>38</v>
      </c>
      <c r="L176" s="226" t="s">
        <v>38</v>
      </c>
      <c r="M176" s="226" t="s">
        <v>38</v>
      </c>
      <c r="N176" s="215" t="s">
        <v>38</v>
      </c>
      <c r="O176" s="215" t="s">
        <v>38</v>
      </c>
      <c r="P176" s="215" t="s">
        <v>38</v>
      </c>
      <c r="Q176" s="215" t="s">
        <v>38</v>
      </c>
      <c r="R176" s="226" t="s">
        <v>38</v>
      </c>
      <c r="S176" s="221">
        <f t="shared" si="119"/>
        <v>0</v>
      </c>
      <c r="T176" s="215" t="s">
        <v>38</v>
      </c>
      <c r="U176" s="215" t="s">
        <v>38</v>
      </c>
      <c r="V176" s="226" t="s">
        <v>38</v>
      </c>
      <c r="W176" s="215" t="s">
        <v>38</v>
      </c>
      <c r="X176" s="221" t="str">
        <f t="shared" si="120"/>
        <v>нд</v>
      </c>
      <c r="Y176" s="215" t="s">
        <v>38</v>
      </c>
      <c r="Z176" s="215" t="s">
        <v>38</v>
      </c>
      <c r="AA176" s="226" t="s">
        <v>38</v>
      </c>
      <c r="AB176" s="215" t="s">
        <v>38</v>
      </c>
      <c r="AC176" s="222">
        <f t="shared" si="105"/>
        <v>0</v>
      </c>
      <c r="AD176" s="216" t="s">
        <v>38</v>
      </c>
      <c r="AE176" s="216" t="s">
        <v>38</v>
      </c>
      <c r="AF176" s="226" t="s">
        <v>38</v>
      </c>
      <c r="AG176" s="216" t="s">
        <v>38</v>
      </c>
      <c r="AH176" s="222">
        <f t="shared" si="106"/>
        <v>0</v>
      </c>
      <c r="AI176" s="216" t="s">
        <v>38</v>
      </c>
      <c r="AJ176" s="216" t="s">
        <v>38</v>
      </c>
      <c r="AK176" s="226" t="s">
        <v>38</v>
      </c>
      <c r="AL176" s="216" t="s">
        <v>38</v>
      </c>
      <c r="AM176" s="222">
        <f t="shared" si="107"/>
        <v>0</v>
      </c>
      <c r="AN176" s="216" t="s">
        <v>38</v>
      </c>
      <c r="AO176" s="216" t="s">
        <v>38</v>
      </c>
      <c r="AP176" s="226" t="s">
        <v>38</v>
      </c>
      <c r="AQ176" s="216" t="s">
        <v>38</v>
      </c>
      <c r="AR176" s="222">
        <f t="shared" si="122"/>
        <v>0</v>
      </c>
      <c r="AS176" s="216" t="s">
        <v>38</v>
      </c>
      <c r="AT176" s="216" t="s">
        <v>38</v>
      </c>
      <c r="AU176" s="222">
        <f t="shared" si="117"/>
        <v>0</v>
      </c>
      <c r="AV176" s="216" t="s">
        <v>38</v>
      </c>
      <c r="AW176" s="215"/>
      <c r="AX176" s="223" t="e">
        <f t="shared" si="121"/>
        <v>#VALUE!</v>
      </c>
    </row>
    <row r="177" spans="3:50" ht="45" customHeight="1" x14ac:dyDescent="0.25">
      <c r="C177" s="224" t="s">
        <v>343</v>
      </c>
      <c r="D177" s="235" t="s">
        <v>344</v>
      </c>
      <c r="E177" s="215" t="s">
        <v>37</v>
      </c>
      <c r="F177" s="215" t="s">
        <v>38</v>
      </c>
      <c r="G177" s="215" t="s">
        <v>38</v>
      </c>
      <c r="H177" s="220" t="s">
        <v>38</v>
      </c>
      <c r="I177" s="241" t="s">
        <v>38</v>
      </c>
      <c r="J177" s="241" t="s">
        <v>38</v>
      </c>
      <c r="K177" s="241" t="s">
        <v>38</v>
      </c>
      <c r="L177" s="226" t="s">
        <v>38</v>
      </c>
      <c r="M177" s="226" t="s">
        <v>38</v>
      </c>
      <c r="N177" s="215" t="s">
        <v>38</v>
      </c>
      <c r="O177" s="215" t="s">
        <v>38</v>
      </c>
      <c r="P177" s="215" t="s">
        <v>38</v>
      </c>
      <c r="Q177" s="215" t="s">
        <v>38</v>
      </c>
      <c r="R177" s="226" t="s">
        <v>38</v>
      </c>
      <c r="S177" s="221">
        <f t="shared" si="119"/>
        <v>0</v>
      </c>
      <c r="T177" s="215" t="s">
        <v>38</v>
      </c>
      <c r="U177" s="215" t="s">
        <v>38</v>
      </c>
      <c r="V177" s="226" t="s">
        <v>38</v>
      </c>
      <c r="W177" s="215" t="s">
        <v>38</v>
      </c>
      <c r="X177" s="221" t="str">
        <f t="shared" si="120"/>
        <v>нд</v>
      </c>
      <c r="Y177" s="215" t="s">
        <v>38</v>
      </c>
      <c r="Z177" s="215" t="s">
        <v>38</v>
      </c>
      <c r="AA177" s="226" t="s">
        <v>38</v>
      </c>
      <c r="AB177" s="215" t="s">
        <v>38</v>
      </c>
      <c r="AC177" s="222">
        <f t="shared" si="105"/>
        <v>0</v>
      </c>
      <c r="AD177" s="216" t="s">
        <v>38</v>
      </c>
      <c r="AE177" s="216" t="s">
        <v>38</v>
      </c>
      <c r="AF177" s="226" t="s">
        <v>38</v>
      </c>
      <c r="AG177" s="216" t="s">
        <v>38</v>
      </c>
      <c r="AH177" s="222">
        <f t="shared" si="106"/>
        <v>0</v>
      </c>
      <c r="AI177" s="216" t="s">
        <v>38</v>
      </c>
      <c r="AJ177" s="216" t="s">
        <v>38</v>
      </c>
      <c r="AK177" s="226" t="s">
        <v>38</v>
      </c>
      <c r="AL177" s="216" t="s">
        <v>38</v>
      </c>
      <c r="AM177" s="222">
        <f t="shared" si="107"/>
        <v>0</v>
      </c>
      <c r="AN177" s="216" t="s">
        <v>38</v>
      </c>
      <c r="AO177" s="216" t="s">
        <v>38</v>
      </c>
      <c r="AP177" s="226" t="s">
        <v>38</v>
      </c>
      <c r="AQ177" s="216" t="s">
        <v>38</v>
      </c>
      <c r="AR177" s="222">
        <f t="shared" si="122"/>
        <v>0</v>
      </c>
      <c r="AS177" s="216" t="s">
        <v>38</v>
      </c>
      <c r="AT177" s="216" t="s">
        <v>38</v>
      </c>
      <c r="AU177" s="222">
        <f t="shared" si="117"/>
        <v>0</v>
      </c>
      <c r="AV177" s="216" t="s">
        <v>38</v>
      </c>
      <c r="AW177" s="215"/>
      <c r="AX177" s="223" t="e">
        <f t="shared" si="121"/>
        <v>#VALUE!</v>
      </c>
    </row>
    <row r="178" spans="3:50" ht="45" customHeight="1" x14ac:dyDescent="0.25">
      <c r="C178" s="224" t="s">
        <v>345</v>
      </c>
      <c r="D178" s="235" t="s">
        <v>242</v>
      </c>
      <c r="E178" s="215" t="s">
        <v>37</v>
      </c>
      <c r="F178" s="215" t="s">
        <v>38</v>
      </c>
      <c r="G178" s="215" t="s">
        <v>38</v>
      </c>
      <c r="H178" s="220" t="s">
        <v>38</v>
      </c>
      <c r="I178" s="241" t="s">
        <v>38</v>
      </c>
      <c r="J178" s="241" t="s">
        <v>38</v>
      </c>
      <c r="K178" s="241" t="s">
        <v>38</v>
      </c>
      <c r="L178" s="226" t="s">
        <v>38</v>
      </c>
      <c r="M178" s="226" t="s">
        <v>38</v>
      </c>
      <c r="N178" s="215" t="s">
        <v>38</v>
      </c>
      <c r="O178" s="215" t="s">
        <v>38</v>
      </c>
      <c r="P178" s="215" t="s">
        <v>38</v>
      </c>
      <c r="Q178" s="215" t="s">
        <v>38</v>
      </c>
      <c r="R178" s="226" t="s">
        <v>38</v>
      </c>
      <c r="S178" s="221">
        <f t="shared" si="119"/>
        <v>0</v>
      </c>
      <c r="T178" s="215" t="s">
        <v>38</v>
      </c>
      <c r="U178" s="215" t="s">
        <v>38</v>
      </c>
      <c r="V178" s="226" t="s">
        <v>38</v>
      </c>
      <c r="W178" s="215" t="s">
        <v>38</v>
      </c>
      <c r="X178" s="221" t="str">
        <f t="shared" si="120"/>
        <v>нд</v>
      </c>
      <c r="Y178" s="215" t="s">
        <v>38</v>
      </c>
      <c r="Z178" s="215" t="s">
        <v>38</v>
      </c>
      <c r="AA178" s="226" t="s">
        <v>38</v>
      </c>
      <c r="AB178" s="215" t="s">
        <v>38</v>
      </c>
      <c r="AC178" s="222">
        <f t="shared" si="105"/>
        <v>0</v>
      </c>
      <c r="AD178" s="216" t="s">
        <v>38</v>
      </c>
      <c r="AE178" s="216" t="s">
        <v>38</v>
      </c>
      <c r="AF178" s="226" t="s">
        <v>38</v>
      </c>
      <c r="AG178" s="216" t="s">
        <v>38</v>
      </c>
      <c r="AH178" s="222">
        <f t="shared" si="106"/>
        <v>0</v>
      </c>
      <c r="AI178" s="216" t="s">
        <v>38</v>
      </c>
      <c r="AJ178" s="216" t="s">
        <v>38</v>
      </c>
      <c r="AK178" s="226" t="s">
        <v>38</v>
      </c>
      <c r="AL178" s="216" t="s">
        <v>38</v>
      </c>
      <c r="AM178" s="222">
        <f t="shared" si="107"/>
        <v>0</v>
      </c>
      <c r="AN178" s="216" t="s">
        <v>38</v>
      </c>
      <c r="AO178" s="216" t="s">
        <v>38</v>
      </c>
      <c r="AP178" s="226" t="s">
        <v>38</v>
      </c>
      <c r="AQ178" s="216" t="s">
        <v>38</v>
      </c>
      <c r="AR178" s="222">
        <f t="shared" si="122"/>
        <v>0</v>
      </c>
      <c r="AS178" s="216" t="s">
        <v>38</v>
      </c>
      <c r="AT178" s="216" t="s">
        <v>38</v>
      </c>
      <c r="AU178" s="222">
        <f t="shared" si="117"/>
        <v>0</v>
      </c>
      <c r="AV178" s="216" t="s">
        <v>38</v>
      </c>
      <c r="AW178" s="215"/>
      <c r="AX178" s="223" t="e">
        <f t="shared" si="121"/>
        <v>#VALUE!</v>
      </c>
    </row>
    <row r="179" spans="3:50" ht="45" customHeight="1" x14ac:dyDescent="0.25">
      <c r="C179" s="224" t="s">
        <v>346</v>
      </c>
      <c r="D179" s="235" t="s">
        <v>347</v>
      </c>
      <c r="E179" s="215" t="s">
        <v>37</v>
      </c>
      <c r="F179" s="215" t="s">
        <v>38</v>
      </c>
      <c r="G179" s="215" t="s">
        <v>38</v>
      </c>
      <c r="H179" s="220" t="s">
        <v>38</v>
      </c>
      <c r="I179" s="241" t="s">
        <v>38</v>
      </c>
      <c r="J179" s="241" t="s">
        <v>38</v>
      </c>
      <c r="K179" s="241" t="s">
        <v>38</v>
      </c>
      <c r="L179" s="226" t="s">
        <v>38</v>
      </c>
      <c r="M179" s="226" t="s">
        <v>38</v>
      </c>
      <c r="N179" s="215" t="s">
        <v>38</v>
      </c>
      <c r="O179" s="215" t="s">
        <v>38</v>
      </c>
      <c r="P179" s="215" t="s">
        <v>38</v>
      </c>
      <c r="Q179" s="215" t="s">
        <v>38</v>
      </c>
      <c r="R179" s="226" t="s">
        <v>38</v>
      </c>
      <c r="S179" s="221">
        <f t="shared" si="119"/>
        <v>0</v>
      </c>
      <c r="T179" s="215" t="s">
        <v>38</v>
      </c>
      <c r="U179" s="215" t="s">
        <v>38</v>
      </c>
      <c r="V179" s="226" t="s">
        <v>38</v>
      </c>
      <c r="W179" s="215" t="s">
        <v>38</v>
      </c>
      <c r="X179" s="221" t="str">
        <f t="shared" si="120"/>
        <v>нд</v>
      </c>
      <c r="Y179" s="215" t="s">
        <v>38</v>
      </c>
      <c r="Z179" s="215" t="s">
        <v>38</v>
      </c>
      <c r="AA179" s="226" t="s">
        <v>38</v>
      </c>
      <c r="AB179" s="215" t="s">
        <v>38</v>
      </c>
      <c r="AC179" s="222">
        <f t="shared" si="105"/>
        <v>0</v>
      </c>
      <c r="AD179" s="216" t="s">
        <v>38</v>
      </c>
      <c r="AE179" s="216" t="s">
        <v>38</v>
      </c>
      <c r="AF179" s="226" t="s">
        <v>38</v>
      </c>
      <c r="AG179" s="216" t="s">
        <v>38</v>
      </c>
      <c r="AH179" s="222">
        <f t="shared" si="106"/>
        <v>0</v>
      </c>
      <c r="AI179" s="216" t="s">
        <v>38</v>
      </c>
      <c r="AJ179" s="216" t="s">
        <v>38</v>
      </c>
      <c r="AK179" s="226" t="s">
        <v>38</v>
      </c>
      <c r="AL179" s="216" t="s">
        <v>38</v>
      </c>
      <c r="AM179" s="222">
        <f t="shared" si="107"/>
        <v>0</v>
      </c>
      <c r="AN179" s="216" t="s">
        <v>38</v>
      </c>
      <c r="AO179" s="216" t="s">
        <v>38</v>
      </c>
      <c r="AP179" s="226" t="s">
        <v>38</v>
      </c>
      <c r="AQ179" s="216" t="s">
        <v>38</v>
      </c>
      <c r="AR179" s="222">
        <f t="shared" si="122"/>
        <v>0</v>
      </c>
      <c r="AS179" s="216" t="s">
        <v>38</v>
      </c>
      <c r="AT179" s="216" t="s">
        <v>38</v>
      </c>
      <c r="AU179" s="222">
        <f t="shared" si="117"/>
        <v>0</v>
      </c>
      <c r="AV179" s="216" t="s">
        <v>38</v>
      </c>
      <c r="AW179" s="215"/>
      <c r="AX179" s="223" t="e">
        <f t="shared" si="121"/>
        <v>#VALUE!</v>
      </c>
    </row>
    <row r="180" spans="3:50" ht="45" customHeight="1" x14ac:dyDescent="0.25">
      <c r="C180" s="224" t="s">
        <v>348</v>
      </c>
      <c r="D180" s="235" t="s">
        <v>349</v>
      </c>
      <c r="E180" s="215" t="s">
        <v>37</v>
      </c>
      <c r="F180" s="215" t="s">
        <v>38</v>
      </c>
      <c r="G180" s="215" t="s">
        <v>38</v>
      </c>
      <c r="H180" s="220" t="s">
        <v>38</v>
      </c>
      <c r="I180" s="241" t="s">
        <v>38</v>
      </c>
      <c r="J180" s="241" t="s">
        <v>38</v>
      </c>
      <c r="K180" s="241" t="s">
        <v>38</v>
      </c>
      <c r="L180" s="226" t="s">
        <v>38</v>
      </c>
      <c r="M180" s="226" t="s">
        <v>38</v>
      </c>
      <c r="N180" s="215" t="s">
        <v>38</v>
      </c>
      <c r="O180" s="215" t="s">
        <v>38</v>
      </c>
      <c r="P180" s="215" t="s">
        <v>38</v>
      </c>
      <c r="Q180" s="215" t="s">
        <v>38</v>
      </c>
      <c r="R180" s="226" t="s">
        <v>38</v>
      </c>
      <c r="S180" s="221">
        <f t="shared" si="119"/>
        <v>0</v>
      </c>
      <c r="T180" s="215" t="s">
        <v>38</v>
      </c>
      <c r="U180" s="215" t="s">
        <v>38</v>
      </c>
      <c r="V180" s="226" t="s">
        <v>38</v>
      </c>
      <c r="W180" s="215" t="s">
        <v>38</v>
      </c>
      <c r="X180" s="221" t="str">
        <f t="shared" si="120"/>
        <v>нд</v>
      </c>
      <c r="Y180" s="215" t="s">
        <v>38</v>
      </c>
      <c r="Z180" s="215" t="s">
        <v>38</v>
      </c>
      <c r="AA180" s="226" t="s">
        <v>38</v>
      </c>
      <c r="AB180" s="215" t="s">
        <v>38</v>
      </c>
      <c r="AC180" s="222">
        <f t="shared" si="105"/>
        <v>0</v>
      </c>
      <c r="AD180" s="216" t="s">
        <v>38</v>
      </c>
      <c r="AE180" s="216" t="s">
        <v>38</v>
      </c>
      <c r="AF180" s="226" t="s">
        <v>38</v>
      </c>
      <c r="AG180" s="216" t="s">
        <v>38</v>
      </c>
      <c r="AH180" s="222">
        <f t="shared" si="106"/>
        <v>0</v>
      </c>
      <c r="AI180" s="216" t="s">
        <v>38</v>
      </c>
      <c r="AJ180" s="216" t="s">
        <v>38</v>
      </c>
      <c r="AK180" s="226" t="s">
        <v>38</v>
      </c>
      <c r="AL180" s="216" t="s">
        <v>38</v>
      </c>
      <c r="AM180" s="222">
        <f t="shared" si="107"/>
        <v>0</v>
      </c>
      <c r="AN180" s="216" t="s">
        <v>38</v>
      </c>
      <c r="AO180" s="216" t="s">
        <v>38</v>
      </c>
      <c r="AP180" s="226" t="s">
        <v>38</v>
      </c>
      <c r="AQ180" s="216" t="s">
        <v>38</v>
      </c>
      <c r="AR180" s="222">
        <f t="shared" si="122"/>
        <v>0</v>
      </c>
      <c r="AS180" s="216" t="s">
        <v>38</v>
      </c>
      <c r="AT180" s="216" t="s">
        <v>38</v>
      </c>
      <c r="AU180" s="222">
        <f t="shared" si="117"/>
        <v>0</v>
      </c>
      <c r="AV180" s="216" t="s">
        <v>38</v>
      </c>
      <c r="AW180" s="215"/>
      <c r="AX180" s="223" t="e">
        <f t="shared" si="121"/>
        <v>#VALUE!</v>
      </c>
    </row>
    <row r="181" spans="3:50" ht="45" customHeight="1" x14ac:dyDescent="0.25">
      <c r="C181" s="224" t="s">
        <v>350</v>
      </c>
      <c r="D181" s="235" t="s">
        <v>351</v>
      </c>
      <c r="E181" s="215" t="s">
        <v>37</v>
      </c>
      <c r="F181" s="215" t="s">
        <v>38</v>
      </c>
      <c r="G181" s="215" t="s">
        <v>38</v>
      </c>
      <c r="H181" s="220" t="s">
        <v>38</v>
      </c>
      <c r="I181" s="241" t="s">
        <v>38</v>
      </c>
      <c r="J181" s="241" t="s">
        <v>38</v>
      </c>
      <c r="K181" s="241" t="s">
        <v>38</v>
      </c>
      <c r="L181" s="226" t="s">
        <v>38</v>
      </c>
      <c r="M181" s="226" t="s">
        <v>38</v>
      </c>
      <c r="N181" s="215" t="s">
        <v>38</v>
      </c>
      <c r="O181" s="215" t="s">
        <v>38</v>
      </c>
      <c r="P181" s="215" t="s">
        <v>38</v>
      </c>
      <c r="Q181" s="215" t="s">
        <v>38</v>
      </c>
      <c r="R181" s="226" t="s">
        <v>38</v>
      </c>
      <c r="S181" s="221">
        <f t="shared" si="119"/>
        <v>0</v>
      </c>
      <c r="T181" s="215" t="s">
        <v>38</v>
      </c>
      <c r="U181" s="215" t="s">
        <v>38</v>
      </c>
      <c r="V181" s="226" t="s">
        <v>38</v>
      </c>
      <c r="W181" s="215" t="s">
        <v>38</v>
      </c>
      <c r="X181" s="221" t="str">
        <f t="shared" si="120"/>
        <v>нд</v>
      </c>
      <c r="Y181" s="215" t="s">
        <v>38</v>
      </c>
      <c r="Z181" s="215" t="s">
        <v>38</v>
      </c>
      <c r="AA181" s="226" t="s">
        <v>38</v>
      </c>
      <c r="AB181" s="215" t="s">
        <v>38</v>
      </c>
      <c r="AC181" s="222">
        <f t="shared" si="105"/>
        <v>0</v>
      </c>
      <c r="AD181" s="216" t="s">
        <v>38</v>
      </c>
      <c r="AE181" s="216" t="s">
        <v>38</v>
      </c>
      <c r="AF181" s="226" t="s">
        <v>38</v>
      </c>
      <c r="AG181" s="216" t="s">
        <v>38</v>
      </c>
      <c r="AH181" s="222">
        <f t="shared" si="106"/>
        <v>0</v>
      </c>
      <c r="AI181" s="216" t="s">
        <v>38</v>
      </c>
      <c r="AJ181" s="216" t="s">
        <v>38</v>
      </c>
      <c r="AK181" s="226" t="s">
        <v>38</v>
      </c>
      <c r="AL181" s="216" t="s">
        <v>38</v>
      </c>
      <c r="AM181" s="222">
        <f t="shared" si="107"/>
        <v>0</v>
      </c>
      <c r="AN181" s="216" t="s">
        <v>38</v>
      </c>
      <c r="AO181" s="216" t="s">
        <v>38</v>
      </c>
      <c r="AP181" s="226" t="s">
        <v>38</v>
      </c>
      <c r="AQ181" s="216" t="s">
        <v>38</v>
      </c>
      <c r="AR181" s="222">
        <f t="shared" si="122"/>
        <v>0</v>
      </c>
      <c r="AS181" s="216" t="s">
        <v>38</v>
      </c>
      <c r="AT181" s="216" t="s">
        <v>38</v>
      </c>
      <c r="AU181" s="222">
        <f t="shared" si="117"/>
        <v>0</v>
      </c>
      <c r="AV181" s="216" t="s">
        <v>38</v>
      </c>
      <c r="AW181" s="215"/>
      <c r="AX181" s="223" t="e">
        <f t="shared" si="121"/>
        <v>#VALUE!</v>
      </c>
    </row>
    <row r="182" spans="3:50" ht="45" customHeight="1" x14ac:dyDescent="0.25">
      <c r="C182" s="224" t="s">
        <v>352</v>
      </c>
      <c r="D182" s="235" t="s">
        <v>353</v>
      </c>
      <c r="E182" s="215" t="s">
        <v>37</v>
      </c>
      <c r="F182" s="215" t="s">
        <v>38</v>
      </c>
      <c r="G182" s="215" t="s">
        <v>38</v>
      </c>
      <c r="H182" s="220" t="s">
        <v>38</v>
      </c>
      <c r="I182" s="241" t="s">
        <v>38</v>
      </c>
      <c r="J182" s="241" t="s">
        <v>38</v>
      </c>
      <c r="K182" s="241" t="s">
        <v>38</v>
      </c>
      <c r="L182" s="226" t="s">
        <v>38</v>
      </c>
      <c r="M182" s="226" t="s">
        <v>38</v>
      </c>
      <c r="N182" s="215" t="s">
        <v>38</v>
      </c>
      <c r="O182" s="215" t="s">
        <v>38</v>
      </c>
      <c r="P182" s="215" t="s">
        <v>38</v>
      </c>
      <c r="Q182" s="215" t="s">
        <v>38</v>
      </c>
      <c r="R182" s="226" t="s">
        <v>38</v>
      </c>
      <c r="S182" s="221">
        <f t="shared" si="119"/>
        <v>0</v>
      </c>
      <c r="T182" s="215" t="s">
        <v>38</v>
      </c>
      <c r="U182" s="215" t="s">
        <v>38</v>
      </c>
      <c r="V182" s="226" t="s">
        <v>38</v>
      </c>
      <c r="W182" s="215" t="s">
        <v>38</v>
      </c>
      <c r="X182" s="221" t="str">
        <f t="shared" si="120"/>
        <v>нд</v>
      </c>
      <c r="Y182" s="215" t="s">
        <v>38</v>
      </c>
      <c r="Z182" s="215" t="s">
        <v>38</v>
      </c>
      <c r="AA182" s="226" t="s">
        <v>38</v>
      </c>
      <c r="AB182" s="215" t="s">
        <v>38</v>
      </c>
      <c r="AC182" s="222">
        <f t="shared" si="105"/>
        <v>0</v>
      </c>
      <c r="AD182" s="216" t="s">
        <v>38</v>
      </c>
      <c r="AE182" s="216" t="s">
        <v>38</v>
      </c>
      <c r="AF182" s="226" t="s">
        <v>38</v>
      </c>
      <c r="AG182" s="216" t="s">
        <v>38</v>
      </c>
      <c r="AH182" s="222">
        <f t="shared" si="106"/>
        <v>0</v>
      </c>
      <c r="AI182" s="216" t="s">
        <v>38</v>
      </c>
      <c r="AJ182" s="216" t="s">
        <v>38</v>
      </c>
      <c r="AK182" s="226" t="s">
        <v>38</v>
      </c>
      <c r="AL182" s="216" t="s">
        <v>38</v>
      </c>
      <c r="AM182" s="222">
        <f t="shared" si="107"/>
        <v>0</v>
      </c>
      <c r="AN182" s="216" t="s">
        <v>38</v>
      </c>
      <c r="AO182" s="216" t="s">
        <v>38</v>
      </c>
      <c r="AP182" s="226" t="s">
        <v>38</v>
      </c>
      <c r="AQ182" s="216" t="s">
        <v>38</v>
      </c>
      <c r="AR182" s="222">
        <f t="shared" si="122"/>
        <v>0</v>
      </c>
      <c r="AS182" s="216" t="s">
        <v>38</v>
      </c>
      <c r="AT182" s="216" t="s">
        <v>38</v>
      </c>
      <c r="AU182" s="222">
        <f t="shared" si="117"/>
        <v>0</v>
      </c>
      <c r="AV182" s="216" t="s">
        <v>38</v>
      </c>
      <c r="AW182" s="215"/>
      <c r="AX182" s="223" t="e">
        <f t="shared" si="121"/>
        <v>#VALUE!</v>
      </c>
    </row>
    <row r="183" spans="3:50" ht="45" customHeight="1" x14ac:dyDescent="0.25">
      <c r="C183" s="224" t="s">
        <v>354</v>
      </c>
      <c r="D183" s="235" t="s">
        <v>355</v>
      </c>
      <c r="E183" s="215" t="s">
        <v>37</v>
      </c>
      <c r="F183" s="215" t="s">
        <v>38</v>
      </c>
      <c r="G183" s="215" t="s">
        <v>38</v>
      </c>
      <c r="H183" s="220" t="s">
        <v>38</v>
      </c>
      <c r="I183" s="241" t="s">
        <v>38</v>
      </c>
      <c r="J183" s="241" t="s">
        <v>38</v>
      </c>
      <c r="K183" s="241" t="s">
        <v>38</v>
      </c>
      <c r="L183" s="226" t="s">
        <v>38</v>
      </c>
      <c r="M183" s="226" t="s">
        <v>38</v>
      </c>
      <c r="N183" s="215" t="s">
        <v>38</v>
      </c>
      <c r="O183" s="215" t="s">
        <v>38</v>
      </c>
      <c r="P183" s="215" t="s">
        <v>38</v>
      </c>
      <c r="Q183" s="215" t="s">
        <v>38</v>
      </c>
      <c r="R183" s="226" t="s">
        <v>38</v>
      </c>
      <c r="S183" s="221">
        <f t="shared" si="119"/>
        <v>0</v>
      </c>
      <c r="T183" s="215" t="s">
        <v>38</v>
      </c>
      <c r="U183" s="215" t="s">
        <v>38</v>
      </c>
      <c r="V183" s="226" t="s">
        <v>38</v>
      </c>
      <c r="W183" s="215" t="s">
        <v>38</v>
      </c>
      <c r="X183" s="221" t="str">
        <f t="shared" si="120"/>
        <v>нд</v>
      </c>
      <c r="Y183" s="215" t="s">
        <v>38</v>
      </c>
      <c r="Z183" s="215" t="s">
        <v>38</v>
      </c>
      <c r="AA183" s="226" t="s">
        <v>38</v>
      </c>
      <c r="AB183" s="215" t="s">
        <v>38</v>
      </c>
      <c r="AC183" s="222">
        <f t="shared" si="105"/>
        <v>0</v>
      </c>
      <c r="AD183" s="216" t="s">
        <v>38</v>
      </c>
      <c r="AE183" s="216" t="s">
        <v>38</v>
      </c>
      <c r="AF183" s="226" t="s">
        <v>38</v>
      </c>
      <c r="AG183" s="216" t="s">
        <v>38</v>
      </c>
      <c r="AH183" s="222">
        <f t="shared" si="106"/>
        <v>0</v>
      </c>
      <c r="AI183" s="216" t="s">
        <v>38</v>
      </c>
      <c r="AJ183" s="216" t="s">
        <v>38</v>
      </c>
      <c r="AK183" s="226" t="s">
        <v>38</v>
      </c>
      <c r="AL183" s="216" t="s">
        <v>38</v>
      </c>
      <c r="AM183" s="222">
        <f t="shared" si="107"/>
        <v>0</v>
      </c>
      <c r="AN183" s="216" t="s">
        <v>38</v>
      </c>
      <c r="AO183" s="216" t="s">
        <v>38</v>
      </c>
      <c r="AP183" s="226" t="s">
        <v>38</v>
      </c>
      <c r="AQ183" s="216" t="s">
        <v>38</v>
      </c>
      <c r="AR183" s="222">
        <f t="shared" si="122"/>
        <v>0</v>
      </c>
      <c r="AS183" s="216" t="s">
        <v>38</v>
      </c>
      <c r="AT183" s="216" t="s">
        <v>38</v>
      </c>
      <c r="AU183" s="222">
        <f t="shared" si="117"/>
        <v>0</v>
      </c>
      <c r="AV183" s="216" t="s">
        <v>38</v>
      </c>
      <c r="AW183" s="215"/>
      <c r="AX183" s="223" t="e">
        <f t="shared" si="121"/>
        <v>#VALUE!</v>
      </c>
    </row>
    <row r="184" spans="3:50" ht="45" customHeight="1" x14ac:dyDescent="0.25">
      <c r="C184" s="224" t="s">
        <v>356</v>
      </c>
      <c r="D184" s="235" t="s">
        <v>244</v>
      </c>
      <c r="E184" s="215" t="s">
        <v>37</v>
      </c>
      <c r="F184" s="215" t="s">
        <v>38</v>
      </c>
      <c r="G184" s="215" t="s">
        <v>38</v>
      </c>
      <c r="H184" s="220" t="s">
        <v>38</v>
      </c>
      <c r="I184" s="241" t="s">
        <v>38</v>
      </c>
      <c r="J184" s="241" t="s">
        <v>38</v>
      </c>
      <c r="K184" s="241" t="s">
        <v>38</v>
      </c>
      <c r="L184" s="226" t="s">
        <v>38</v>
      </c>
      <c r="M184" s="226" t="s">
        <v>38</v>
      </c>
      <c r="N184" s="215" t="s">
        <v>38</v>
      </c>
      <c r="O184" s="215" t="s">
        <v>38</v>
      </c>
      <c r="P184" s="215" t="s">
        <v>38</v>
      </c>
      <c r="Q184" s="215" t="s">
        <v>38</v>
      </c>
      <c r="R184" s="226" t="s">
        <v>38</v>
      </c>
      <c r="S184" s="221">
        <f t="shared" si="119"/>
        <v>0</v>
      </c>
      <c r="T184" s="215" t="s">
        <v>38</v>
      </c>
      <c r="U184" s="215" t="s">
        <v>38</v>
      </c>
      <c r="V184" s="226" t="s">
        <v>38</v>
      </c>
      <c r="W184" s="215" t="s">
        <v>38</v>
      </c>
      <c r="X184" s="221" t="str">
        <f t="shared" si="120"/>
        <v>нд</v>
      </c>
      <c r="Y184" s="215" t="s">
        <v>38</v>
      </c>
      <c r="Z184" s="215" t="s">
        <v>38</v>
      </c>
      <c r="AA184" s="226" t="s">
        <v>38</v>
      </c>
      <c r="AB184" s="215" t="s">
        <v>38</v>
      </c>
      <c r="AC184" s="222">
        <f t="shared" si="105"/>
        <v>0</v>
      </c>
      <c r="AD184" s="216" t="s">
        <v>38</v>
      </c>
      <c r="AE184" s="216" t="s">
        <v>38</v>
      </c>
      <c r="AF184" s="226" t="s">
        <v>38</v>
      </c>
      <c r="AG184" s="216" t="s">
        <v>38</v>
      </c>
      <c r="AH184" s="222">
        <f t="shared" si="106"/>
        <v>0</v>
      </c>
      <c r="AI184" s="216" t="s">
        <v>38</v>
      </c>
      <c r="AJ184" s="216" t="s">
        <v>38</v>
      </c>
      <c r="AK184" s="226" t="s">
        <v>38</v>
      </c>
      <c r="AL184" s="216" t="s">
        <v>38</v>
      </c>
      <c r="AM184" s="222">
        <f t="shared" si="107"/>
        <v>0</v>
      </c>
      <c r="AN184" s="216" t="s">
        <v>38</v>
      </c>
      <c r="AO184" s="216" t="s">
        <v>38</v>
      </c>
      <c r="AP184" s="226" t="s">
        <v>38</v>
      </c>
      <c r="AQ184" s="216" t="s">
        <v>38</v>
      </c>
      <c r="AR184" s="222">
        <f t="shared" si="122"/>
        <v>0</v>
      </c>
      <c r="AS184" s="216" t="s">
        <v>38</v>
      </c>
      <c r="AT184" s="216" t="s">
        <v>38</v>
      </c>
      <c r="AU184" s="222">
        <f t="shared" si="117"/>
        <v>0</v>
      </c>
      <c r="AV184" s="216" t="s">
        <v>38</v>
      </c>
      <c r="AW184" s="215"/>
      <c r="AX184" s="223" t="e">
        <f t="shared" si="121"/>
        <v>#VALUE!</v>
      </c>
    </row>
    <row r="185" spans="3:50" ht="45" customHeight="1" x14ac:dyDescent="0.25">
      <c r="C185" s="224" t="s">
        <v>357</v>
      </c>
      <c r="D185" s="235" t="s">
        <v>358</v>
      </c>
      <c r="E185" s="215" t="s">
        <v>37</v>
      </c>
      <c r="F185" s="215" t="s">
        <v>38</v>
      </c>
      <c r="G185" s="215" t="s">
        <v>38</v>
      </c>
      <c r="H185" s="220" t="s">
        <v>38</v>
      </c>
      <c r="I185" s="241" t="s">
        <v>38</v>
      </c>
      <c r="J185" s="241" t="s">
        <v>38</v>
      </c>
      <c r="K185" s="241" t="s">
        <v>38</v>
      </c>
      <c r="L185" s="226" t="s">
        <v>38</v>
      </c>
      <c r="M185" s="226" t="s">
        <v>38</v>
      </c>
      <c r="N185" s="215" t="s">
        <v>38</v>
      </c>
      <c r="O185" s="215" t="s">
        <v>38</v>
      </c>
      <c r="P185" s="215" t="s">
        <v>38</v>
      </c>
      <c r="Q185" s="215" t="s">
        <v>38</v>
      </c>
      <c r="R185" s="226" t="s">
        <v>38</v>
      </c>
      <c r="S185" s="221">
        <f t="shared" si="119"/>
        <v>0</v>
      </c>
      <c r="T185" s="215" t="s">
        <v>38</v>
      </c>
      <c r="U185" s="215" t="s">
        <v>38</v>
      </c>
      <c r="V185" s="226" t="s">
        <v>38</v>
      </c>
      <c r="W185" s="215" t="s">
        <v>38</v>
      </c>
      <c r="X185" s="221" t="str">
        <f t="shared" si="120"/>
        <v>нд</v>
      </c>
      <c r="Y185" s="215" t="s">
        <v>38</v>
      </c>
      <c r="Z185" s="215" t="s">
        <v>38</v>
      </c>
      <c r="AA185" s="226" t="s">
        <v>38</v>
      </c>
      <c r="AB185" s="215" t="s">
        <v>38</v>
      </c>
      <c r="AC185" s="222">
        <f t="shared" si="105"/>
        <v>0</v>
      </c>
      <c r="AD185" s="216" t="s">
        <v>38</v>
      </c>
      <c r="AE185" s="216" t="s">
        <v>38</v>
      </c>
      <c r="AF185" s="226" t="s">
        <v>38</v>
      </c>
      <c r="AG185" s="216" t="s">
        <v>38</v>
      </c>
      <c r="AH185" s="222">
        <f t="shared" si="106"/>
        <v>0</v>
      </c>
      <c r="AI185" s="216" t="s">
        <v>38</v>
      </c>
      <c r="AJ185" s="216" t="s">
        <v>38</v>
      </c>
      <c r="AK185" s="226" t="s">
        <v>38</v>
      </c>
      <c r="AL185" s="216" t="s">
        <v>38</v>
      </c>
      <c r="AM185" s="222">
        <f t="shared" si="107"/>
        <v>0</v>
      </c>
      <c r="AN185" s="216" t="s">
        <v>38</v>
      </c>
      <c r="AO185" s="216" t="s">
        <v>38</v>
      </c>
      <c r="AP185" s="226" t="s">
        <v>38</v>
      </c>
      <c r="AQ185" s="216" t="s">
        <v>38</v>
      </c>
      <c r="AR185" s="222">
        <f t="shared" si="122"/>
        <v>0</v>
      </c>
      <c r="AS185" s="216" t="s">
        <v>38</v>
      </c>
      <c r="AT185" s="216" t="s">
        <v>38</v>
      </c>
      <c r="AU185" s="222">
        <f t="shared" si="117"/>
        <v>0</v>
      </c>
      <c r="AV185" s="216" t="s">
        <v>38</v>
      </c>
      <c r="AW185" s="215"/>
      <c r="AX185" s="223" t="e">
        <f t="shared" si="121"/>
        <v>#VALUE!</v>
      </c>
    </row>
    <row r="186" spans="3:50" ht="45" customHeight="1" x14ac:dyDescent="0.25">
      <c r="C186" s="224" t="s">
        <v>359</v>
      </c>
      <c r="D186" s="245" t="s">
        <v>360</v>
      </c>
      <c r="E186" s="215" t="s">
        <v>37</v>
      </c>
      <c r="F186" s="215" t="s">
        <v>38</v>
      </c>
      <c r="G186" s="215" t="s">
        <v>38</v>
      </c>
      <c r="H186" s="220" t="s">
        <v>38</v>
      </c>
      <c r="I186" s="241" t="s">
        <v>38</v>
      </c>
      <c r="J186" s="241" t="s">
        <v>38</v>
      </c>
      <c r="K186" s="241" t="s">
        <v>38</v>
      </c>
      <c r="L186" s="226" t="s">
        <v>38</v>
      </c>
      <c r="M186" s="226" t="s">
        <v>38</v>
      </c>
      <c r="N186" s="215" t="s">
        <v>38</v>
      </c>
      <c r="O186" s="215" t="s">
        <v>38</v>
      </c>
      <c r="P186" s="215" t="s">
        <v>38</v>
      </c>
      <c r="Q186" s="215" t="s">
        <v>38</v>
      </c>
      <c r="R186" s="226" t="s">
        <v>38</v>
      </c>
      <c r="S186" s="221">
        <f t="shared" si="119"/>
        <v>0</v>
      </c>
      <c r="T186" s="215" t="s">
        <v>38</v>
      </c>
      <c r="U186" s="215" t="s">
        <v>38</v>
      </c>
      <c r="V186" s="226" t="s">
        <v>38</v>
      </c>
      <c r="W186" s="215" t="s">
        <v>38</v>
      </c>
      <c r="X186" s="221" t="str">
        <f t="shared" si="120"/>
        <v>нд</v>
      </c>
      <c r="Y186" s="215" t="s">
        <v>38</v>
      </c>
      <c r="Z186" s="215" t="s">
        <v>38</v>
      </c>
      <c r="AA186" s="226" t="s">
        <v>38</v>
      </c>
      <c r="AB186" s="215" t="s">
        <v>38</v>
      </c>
      <c r="AC186" s="222">
        <f t="shared" si="105"/>
        <v>0</v>
      </c>
      <c r="AD186" s="216" t="s">
        <v>38</v>
      </c>
      <c r="AE186" s="216" t="s">
        <v>38</v>
      </c>
      <c r="AF186" s="226" t="s">
        <v>38</v>
      </c>
      <c r="AG186" s="216" t="s">
        <v>38</v>
      </c>
      <c r="AH186" s="222">
        <f t="shared" si="106"/>
        <v>0</v>
      </c>
      <c r="AI186" s="216" t="s">
        <v>38</v>
      </c>
      <c r="AJ186" s="216" t="s">
        <v>38</v>
      </c>
      <c r="AK186" s="226" t="s">
        <v>38</v>
      </c>
      <c r="AL186" s="216" t="s">
        <v>38</v>
      </c>
      <c r="AM186" s="222">
        <f t="shared" si="107"/>
        <v>0</v>
      </c>
      <c r="AN186" s="216" t="s">
        <v>38</v>
      </c>
      <c r="AO186" s="216" t="s">
        <v>38</v>
      </c>
      <c r="AP186" s="226" t="s">
        <v>38</v>
      </c>
      <c r="AQ186" s="216" t="s">
        <v>38</v>
      </c>
      <c r="AR186" s="222">
        <f t="shared" si="122"/>
        <v>0</v>
      </c>
      <c r="AS186" s="216" t="s">
        <v>38</v>
      </c>
      <c r="AT186" s="216" t="s">
        <v>38</v>
      </c>
      <c r="AU186" s="222">
        <f t="shared" si="117"/>
        <v>0</v>
      </c>
      <c r="AV186" s="216" t="s">
        <v>38</v>
      </c>
      <c r="AW186" s="215"/>
      <c r="AX186" s="223" t="e">
        <f t="shared" si="121"/>
        <v>#VALUE!</v>
      </c>
    </row>
    <row r="187" spans="3:50" ht="45" customHeight="1" x14ac:dyDescent="0.25">
      <c r="C187" s="224" t="s">
        <v>361</v>
      </c>
      <c r="D187" s="234" t="s">
        <v>362</v>
      </c>
      <c r="E187" s="215" t="s">
        <v>37</v>
      </c>
      <c r="F187" s="215" t="s">
        <v>38</v>
      </c>
      <c r="G187" s="215" t="s">
        <v>38</v>
      </c>
      <c r="H187" s="220" t="s">
        <v>38</v>
      </c>
      <c r="I187" s="241" t="s">
        <v>38</v>
      </c>
      <c r="J187" s="241" t="s">
        <v>38</v>
      </c>
      <c r="K187" s="241" t="s">
        <v>38</v>
      </c>
      <c r="L187" s="226" t="s">
        <v>38</v>
      </c>
      <c r="M187" s="226" t="s">
        <v>38</v>
      </c>
      <c r="N187" s="215" t="s">
        <v>38</v>
      </c>
      <c r="O187" s="215" t="s">
        <v>38</v>
      </c>
      <c r="P187" s="215" t="s">
        <v>38</v>
      </c>
      <c r="Q187" s="215" t="s">
        <v>38</v>
      </c>
      <c r="R187" s="226" t="s">
        <v>38</v>
      </c>
      <c r="S187" s="221">
        <f t="shared" si="119"/>
        <v>0</v>
      </c>
      <c r="T187" s="215" t="s">
        <v>38</v>
      </c>
      <c r="U187" s="215" t="s">
        <v>38</v>
      </c>
      <c r="V187" s="226" t="s">
        <v>38</v>
      </c>
      <c r="W187" s="215" t="s">
        <v>38</v>
      </c>
      <c r="X187" s="221" t="str">
        <f t="shared" si="120"/>
        <v>нд</v>
      </c>
      <c r="Y187" s="215" t="s">
        <v>38</v>
      </c>
      <c r="Z187" s="215" t="s">
        <v>38</v>
      </c>
      <c r="AA187" s="226" t="s">
        <v>38</v>
      </c>
      <c r="AB187" s="215" t="s">
        <v>38</v>
      </c>
      <c r="AC187" s="222">
        <f t="shared" si="105"/>
        <v>0</v>
      </c>
      <c r="AD187" s="216" t="s">
        <v>38</v>
      </c>
      <c r="AE187" s="216" t="s">
        <v>38</v>
      </c>
      <c r="AF187" s="226" t="s">
        <v>38</v>
      </c>
      <c r="AG187" s="216" t="s">
        <v>38</v>
      </c>
      <c r="AH187" s="222">
        <f t="shared" si="106"/>
        <v>0</v>
      </c>
      <c r="AI187" s="216" t="s">
        <v>38</v>
      </c>
      <c r="AJ187" s="216" t="s">
        <v>38</v>
      </c>
      <c r="AK187" s="226" t="s">
        <v>38</v>
      </c>
      <c r="AL187" s="216" t="s">
        <v>38</v>
      </c>
      <c r="AM187" s="222">
        <f t="shared" si="107"/>
        <v>0</v>
      </c>
      <c r="AN187" s="216" t="s">
        <v>38</v>
      </c>
      <c r="AO187" s="216" t="s">
        <v>38</v>
      </c>
      <c r="AP187" s="226" t="s">
        <v>38</v>
      </c>
      <c r="AQ187" s="216" t="s">
        <v>38</v>
      </c>
      <c r="AR187" s="222">
        <f t="shared" si="122"/>
        <v>0</v>
      </c>
      <c r="AS187" s="216" t="s">
        <v>38</v>
      </c>
      <c r="AT187" s="216" t="s">
        <v>38</v>
      </c>
      <c r="AU187" s="222">
        <f t="shared" si="117"/>
        <v>0</v>
      </c>
      <c r="AV187" s="216" t="s">
        <v>38</v>
      </c>
      <c r="AW187" s="215"/>
      <c r="AX187" s="223" t="e">
        <f t="shared" si="121"/>
        <v>#VALUE!</v>
      </c>
    </row>
    <row r="188" spans="3:50" ht="45" customHeight="1" x14ac:dyDescent="0.25">
      <c r="C188" s="224" t="s">
        <v>363</v>
      </c>
      <c r="D188" s="234" t="s">
        <v>364</v>
      </c>
      <c r="E188" s="215" t="s">
        <v>37</v>
      </c>
      <c r="F188" s="215" t="s">
        <v>38</v>
      </c>
      <c r="G188" s="215" t="s">
        <v>38</v>
      </c>
      <c r="H188" s="220" t="s">
        <v>38</v>
      </c>
      <c r="I188" s="241" t="s">
        <v>38</v>
      </c>
      <c r="J188" s="241" t="s">
        <v>38</v>
      </c>
      <c r="K188" s="241" t="s">
        <v>38</v>
      </c>
      <c r="L188" s="226" t="s">
        <v>38</v>
      </c>
      <c r="M188" s="226" t="s">
        <v>38</v>
      </c>
      <c r="N188" s="215" t="s">
        <v>38</v>
      </c>
      <c r="O188" s="215" t="s">
        <v>38</v>
      </c>
      <c r="P188" s="215" t="s">
        <v>38</v>
      </c>
      <c r="Q188" s="215" t="s">
        <v>38</v>
      </c>
      <c r="R188" s="226" t="s">
        <v>38</v>
      </c>
      <c r="S188" s="221">
        <f t="shared" si="119"/>
        <v>0</v>
      </c>
      <c r="T188" s="215" t="s">
        <v>38</v>
      </c>
      <c r="U188" s="215" t="s">
        <v>38</v>
      </c>
      <c r="V188" s="226" t="s">
        <v>38</v>
      </c>
      <c r="W188" s="215" t="s">
        <v>38</v>
      </c>
      <c r="X188" s="221" t="str">
        <f t="shared" si="120"/>
        <v>нд</v>
      </c>
      <c r="Y188" s="215" t="s">
        <v>38</v>
      </c>
      <c r="Z188" s="215" t="s">
        <v>38</v>
      </c>
      <c r="AA188" s="226" t="s">
        <v>38</v>
      </c>
      <c r="AB188" s="215" t="s">
        <v>38</v>
      </c>
      <c r="AC188" s="222">
        <f t="shared" si="105"/>
        <v>0</v>
      </c>
      <c r="AD188" s="216" t="s">
        <v>38</v>
      </c>
      <c r="AE188" s="216" t="s">
        <v>38</v>
      </c>
      <c r="AF188" s="226" t="s">
        <v>38</v>
      </c>
      <c r="AG188" s="216" t="s">
        <v>38</v>
      </c>
      <c r="AH188" s="222">
        <f t="shared" si="106"/>
        <v>0</v>
      </c>
      <c r="AI188" s="216" t="s">
        <v>38</v>
      </c>
      <c r="AJ188" s="216" t="s">
        <v>38</v>
      </c>
      <c r="AK188" s="226" t="s">
        <v>38</v>
      </c>
      <c r="AL188" s="216" t="s">
        <v>38</v>
      </c>
      <c r="AM188" s="222">
        <f t="shared" si="107"/>
        <v>0</v>
      </c>
      <c r="AN188" s="216" t="s">
        <v>38</v>
      </c>
      <c r="AO188" s="216" t="s">
        <v>38</v>
      </c>
      <c r="AP188" s="226" t="s">
        <v>38</v>
      </c>
      <c r="AQ188" s="216" t="s">
        <v>38</v>
      </c>
      <c r="AR188" s="222">
        <f t="shared" si="122"/>
        <v>0</v>
      </c>
      <c r="AS188" s="216" t="s">
        <v>38</v>
      </c>
      <c r="AT188" s="216" t="s">
        <v>38</v>
      </c>
      <c r="AU188" s="222">
        <f t="shared" si="117"/>
        <v>0</v>
      </c>
      <c r="AV188" s="216" t="s">
        <v>38</v>
      </c>
      <c r="AW188" s="215"/>
      <c r="AX188" s="223" t="e">
        <f t="shared" ref="AX188:AX199" si="123">+AR188-N188</f>
        <v>#VALUE!</v>
      </c>
    </row>
    <row r="189" spans="3:50" ht="45" customHeight="1" x14ac:dyDescent="0.25">
      <c r="C189" s="224" t="s">
        <v>365</v>
      </c>
      <c r="D189" s="234" t="s">
        <v>366</v>
      </c>
      <c r="E189" s="215" t="s">
        <v>37</v>
      </c>
      <c r="F189" s="215" t="s">
        <v>38</v>
      </c>
      <c r="G189" s="215" t="s">
        <v>38</v>
      </c>
      <c r="H189" s="220" t="s">
        <v>38</v>
      </c>
      <c r="I189" s="241" t="s">
        <v>38</v>
      </c>
      <c r="J189" s="241" t="s">
        <v>38</v>
      </c>
      <c r="K189" s="241" t="s">
        <v>38</v>
      </c>
      <c r="L189" s="226" t="s">
        <v>38</v>
      </c>
      <c r="M189" s="226" t="s">
        <v>38</v>
      </c>
      <c r="N189" s="215" t="s">
        <v>38</v>
      </c>
      <c r="O189" s="215" t="s">
        <v>38</v>
      </c>
      <c r="P189" s="215" t="s">
        <v>38</v>
      </c>
      <c r="Q189" s="215" t="s">
        <v>38</v>
      </c>
      <c r="R189" s="226" t="s">
        <v>38</v>
      </c>
      <c r="S189" s="221">
        <f t="shared" si="119"/>
        <v>0</v>
      </c>
      <c r="T189" s="215" t="s">
        <v>38</v>
      </c>
      <c r="U189" s="215" t="s">
        <v>38</v>
      </c>
      <c r="V189" s="226" t="s">
        <v>38</v>
      </c>
      <c r="W189" s="215" t="s">
        <v>38</v>
      </c>
      <c r="X189" s="221" t="str">
        <f t="shared" si="120"/>
        <v>нд</v>
      </c>
      <c r="Y189" s="215" t="s">
        <v>38</v>
      </c>
      <c r="Z189" s="215" t="s">
        <v>38</v>
      </c>
      <c r="AA189" s="226" t="s">
        <v>38</v>
      </c>
      <c r="AB189" s="215" t="s">
        <v>38</v>
      </c>
      <c r="AC189" s="222">
        <f t="shared" si="105"/>
        <v>0</v>
      </c>
      <c r="AD189" s="216" t="s">
        <v>38</v>
      </c>
      <c r="AE189" s="216" t="s">
        <v>38</v>
      </c>
      <c r="AF189" s="226" t="s">
        <v>38</v>
      </c>
      <c r="AG189" s="216" t="s">
        <v>38</v>
      </c>
      <c r="AH189" s="222">
        <f t="shared" si="106"/>
        <v>0</v>
      </c>
      <c r="AI189" s="216" t="s">
        <v>38</v>
      </c>
      <c r="AJ189" s="216" t="s">
        <v>38</v>
      </c>
      <c r="AK189" s="226" t="s">
        <v>38</v>
      </c>
      <c r="AL189" s="216" t="s">
        <v>38</v>
      </c>
      <c r="AM189" s="222">
        <f t="shared" si="107"/>
        <v>0</v>
      </c>
      <c r="AN189" s="216" t="s">
        <v>38</v>
      </c>
      <c r="AO189" s="216" t="s">
        <v>38</v>
      </c>
      <c r="AP189" s="226" t="s">
        <v>38</v>
      </c>
      <c r="AQ189" s="216" t="s">
        <v>38</v>
      </c>
      <c r="AR189" s="222">
        <f t="shared" si="122"/>
        <v>0</v>
      </c>
      <c r="AS189" s="216" t="s">
        <v>38</v>
      </c>
      <c r="AT189" s="216" t="s">
        <v>38</v>
      </c>
      <c r="AU189" s="222">
        <f t="shared" si="117"/>
        <v>0</v>
      </c>
      <c r="AV189" s="216" t="s">
        <v>38</v>
      </c>
      <c r="AW189" s="215"/>
      <c r="AX189" s="223" t="e">
        <f t="shared" si="123"/>
        <v>#VALUE!</v>
      </c>
    </row>
    <row r="190" spans="3:50" ht="45" customHeight="1" x14ac:dyDescent="0.25">
      <c r="C190" s="224" t="s">
        <v>367</v>
      </c>
      <c r="D190" s="234" t="s">
        <v>368</v>
      </c>
      <c r="E190" s="215" t="s">
        <v>37</v>
      </c>
      <c r="F190" s="215" t="s">
        <v>38</v>
      </c>
      <c r="G190" s="215" t="s">
        <v>38</v>
      </c>
      <c r="H190" s="220" t="s">
        <v>38</v>
      </c>
      <c r="I190" s="241" t="s">
        <v>38</v>
      </c>
      <c r="J190" s="241" t="s">
        <v>38</v>
      </c>
      <c r="K190" s="241" t="s">
        <v>38</v>
      </c>
      <c r="L190" s="226" t="s">
        <v>38</v>
      </c>
      <c r="M190" s="226" t="s">
        <v>38</v>
      </c>
      <c r="N190" s="215" t="s">
        <v>38</v>
      </c>
      <c r="O190" s="215" t="s">
        <v>38</v>
      </c>
      <c r="P190" s="215" t="s">
        <v>38</v>
      </c>
      <c r="Q190" s="215" t="s">
        <v>38</v>
      </c>
      <c r="R190" s="226" t="s">
        <v>38</v>
      </c>
      <c r="S190" s="221">
        <f t="shared" si="119"/>
        <v>0</v>
      </c>
      <c r="T190" s="215" t="s">
        <v>38</v>
      </c>
      <c r="U190" s="215" t="s">
        <v>38</v>
      </c>
      <c r="V190" s="226" t="s">
        <v>38</v>
      </c>
      <c r="W190" s="215" t="s">
        <v>38</v>
      </c>
      <c r="X190" s="221" t="str">
        <f t="shared" si="120"/>
        <v>нд</v>
      </c>
      <c r="Y190" s="215" t="s">
        <v>38</v>
      </c>
      <c r="Z190" s="215" t="s">
        <v>38</v>
      </c>
      <c r="AA190" s="226" t="s">
        <v>38</v>
      </c>
      <c r="AB190" s="215" t="s">
        <v>38</v>
      </c>
      <c r="AC190" s="222">
        <f t="shared" si="105"/>
        <v>0</v>
      </c>
      <c r="AD190" s="216" t="s">
        <v>38</v>
      </c>
      <c r="AE190" s="216" t="s">
        <v>38</v>
      </c>
      <c r="AF190" s="226" t="s">
        <v>38</v>
      </c>
      <c r="AG190" s="216" t="s">
        <v>38</v>
      </c>
      <c r="AH190" s="222">
        <f t="shared" si="106"/>
        <v>0</v>
      </c>
      <c r="AI190" s="216" t="s">
        <v>38</v>
      </c>
      <c r="AJ190" s="216" t="s">
        <v>38</v>
      </c>
      <c r="AK190" s="226" t="s">
        <v>38</v>
      </c>
      <c r="AL190" s="216" t="s">
        <v>38</v>
      </c>
      <c r="AM190" s="222">
        <f t="shared" si="107"/>
        <v>0</v>
      </c>
      <c r="AN190" s="216" t="s">
        <v>38</v>
      </c>
      <c r="AO190" s="216" t="s">
        <v>38</v>
      </c>
      <c r="AP190" s="226" t="s">
        <v>38</v>
      </c>
      <c r="AQ190" s="216" t="s">
        <v>38</v>
      </c>
      <c r="AR190" s="222">
        <f t="shared" si="122"/>
        <v>0</v>
      </c>
      <c r="AS190" s="216" t="s">
        <v>38</v>
      </c>
      <c r="AT190" s="216" t="s">
        <v>38</v>
      </c>
      <c r="AU190" s="222">
        <f t="shared" si="117"/>
        <v>0</v>
      </c>
      <c r="AV190" s="216" t="s">
        <v>38</v>
      </c>
      <c r="AW190" s="215"/>
      <c r="AX190" s="223" t="e">
        <f t="shared" si="123"/>
        <v>#VALUE!</v>
      </c>
    </row>
    <row r="191" spans="3:50" ht="45" customHeight="1" x14ac:dyDescent="0.25">
      <c r="C191" s="224" t="s">
        <v>369</v>
      </c>
      <c r="D191" s="235" t="s">
        <v>370</v>
      </c>
      <c r="E191" s="215" t="s">
        <v>37</v>
      </c>
      <c r="F191" s="215" t="s">
        <v>38</v>
      </c>
      <c r="G191" s="215" t="s">
        <v>38</v>
      </c>
      <c r="H191" s="220" t="s">
        <v>38</v>
      </c>
      <c r="I191" s="241" t="s">
        <v>38</v>
      </c>
      <c r="J191" s="241" t="s">
        <v>38</v>
      </c>
      <c r="K191" s="241" t="s">
        <v>38</v>
      </c>
      <c r="L191" s="226" t="s">
        <v>38</v>
      </c>
      <c r="M191" s="226" t="s">
        <v>38</v>
      </c>
      <c r="N191" s="215" t="s">
        <v>38</v>
      </c>
      <c r="O191" s="215" t="s">
        <v>38</v>
      </c>
      <c r="P191" s="215" t="s">
        <v>38</v>
      </c>
      <c r="Q191" s="215" t="s">
        <v>38</v>
      </c>
      <c r="R191" s="226" t="s">
        <v>38</v>
      </c>
      <c r="S191" s="221">
        <f t="shared" si="119"/>
        <v>0</v>
      </c>
      <c r="T191" s="215" t="s">
        <v>38</v>
      </c>
      <c r="U191" s="215" t="s">
        <v>38</v>
      </c>
      <c r="V191" s="226" t="s">
        <v>38</v>
      </c>
      <c r="W191" s="215" t="s">
        <v>38</v>
      </c>
      <c r="X191" s="221" t="str">
        <f t="shared" si="120"/>
        <v>нд</v>
      </c>
      <c r="Y191" s="215" t="s">
        <v>38</v>
      </c>
      <c r="Z191" s="215" t="s">
        <v>38</v>
      </c>
      <c r="AA191" s="226" t="s">
        <v>38</v>
      </c>
      <c r="AB191" s="215" t="s">
        <v>38</v>
      </c>
      <c r="AC191" s="222">
        <f t="shared" si="105"/>
        <v>0</v>
      </c>
      <c r="AD191" s="216" t="s">
        <v>38</v>
      </c>
      <c r="AE191" s="216" t="s">
        <v>38</v>
      </c>
      <c r="AF191" s="226" t="s">
        <v>38</v>
      </c>
      <c r="AG191" s="216" t="s">
        <v>38</v>
      </c>
      <c r="AH191" s="222">
        <f t="shared" si="106"/>
        <v>0</v>
      </c>
      <c r="AI191" s="216" t="s">
        <v>38</v>
      </c>
      <c r="AJ191" s="216" t="s">
        <v>38</v>
      </c>
      <c r="AK191" s="226" t="s">
        <v>38</v>
      </c>
      <c r="AL191" s="216" t="s">
        <v>38</v>
      </c>
      <c r="AM191" s="222">
        <f t="shared" si="107"/>
        <v>0</v>
      </c>
      <c r="AN191" s="216" t="s">
        <v>38</v>
      </c>
      <c r="AO191" s="216" t="s">
        <v>38</v>
      </c>
      <c r="AP191" s="226" t="s">
        <v>38</v>
      </c>
      <c r="AQ191" s="216" t="s">
        <v>38</v>
      </c>
      <c r="AR191" s="222">
        <f t="shared" si="122"/>
        <v>0</v>
      </c>
      <c r="AS191" s="216" t="s">
        <v>38</v>
      </c>
      <c r="AT191" s="216" t="s">
        <v>38</v>
      </c>
      <c r="AU191" s="222">
        <f t="shared" si="117"/>
        <v>0</v>
      </c>
      <c r="AV191" s="216" t="s">
        <v>38</v>
      </c>
      <c r="AW191" s="215"/>
      <c r="AX191" s="223" t="e">
        <f t="shared" si="123"/>
        <v>#VALUE!</v>
      </c>
    </row>
    <row r="192" spans="3:50" ht="45" customHeight="1" x14ac:dyDescent="0.25">
      <c r="C192" s="224" t="s">
        <v>371</v>
      </c>
      <c r="D192" s="254" t="s">
        <v>372</v>
      </c>
      <c r="E192" s="215" t="s">
        <v>37</v>
      </c>
      <c r="F192" s="215" t="s">
        <v>38</v>
      </c>
      <c r="G192" s="215" t="s">
        <v>38</v>
      </c>
      <c r="H192" s="220" t="s">
        <v>38</v>
      </c>
      <c r="I192" s="241" t="s">
        <v>38</v>
      </c>
      <c r="J192" s="241" t="s">
        <v>38</v>
      </c>
      <c r="K192" s="241" t="s">
        <v>38</v>
      </c>
      <c r="L192" s="226" t="s">
        <v>38</v>
      </c>
      <c r="M192" s="226" t="s">
        <v>38</v>
      </c>
      <c r="N192" s="215" t="s">
        <v>38</v>
      </c>
      <c r="O192" s="215" t="s">
        <v>38</v>
      </c>
      <c r="P192" s="215" t="s">
        <v>38</v>
      </c>
      <c r="Q192" s="215" t="s">
        <v>38</v>
      </c>
      <c r="R192" s="226" t="s">
        <v>38</v>
      </c>
      <c r="S192" s="221">
        <f t="shared" si="119"/>
        <v>0</v>
      </c>
      <c r="T192" s="215" t="s">
        <v>38</v>
      </c>
      <c r="U192" s="215" t="s">
        <v>38</v>
      </c>
      <c r="V192" s="226" t="s">
        <v>38</v>
      </c>
      <c r="W192" s="215" t="s">
        <v>38</v>
      </c>
      <c r="X192" s="221" t="str">
        <f t="shared" si="120"/>
        <v>нд</v>
      </c>
      <c r="Y192" s="215" t="s">
        <v>38</v>
      </c>
      <c r="Z192" s="215" t="s">
        <v>38</v>
      </c>
      <c r="AA192" s="226" t="s">
        <v>38</v>
      </c>
      <c r="AB192" s="215" t="s">
        <v>38</v>
      </c>
      <c r="AC192" s="222">
        <f t="shared" si="105"/>
        <v>0</v>
      </c>
      <c r="AD192" s="216" t="s">
        <v>38</v>
      </c>
      <c r="AE192" s="216" t="s">
        <v>38</v>
      </c>
      <c r="AF192" s="226" t="s">
        <v>38</v>
      </c>
      <c r="AG192" s="216" t="s">
        <v>38</v>
      </c>
      <c r="AH192" s="222">
        <f t="shared" si="106"/>
        <v>0</v>
      </c>
      <c r="AI192" s="216" t="s">
        <v>38</v>
      </c>
      <c r="AJ192" s="216" t="s">
        <v>38</v>
      </c>
      <c r="AK192" s="226" t="s">
        <v>38</v>
      </c>
      <c r="AL192" s="216" t="s">
        <v>38</v>
      </c>
      <c r="AM192" s="222">
        <f t="shared" si="107"/>
        <v>0</v>
      </c>
      <c r="AN192" s="216" t="s">
        <v>38</v>
      </c>
      <c r="AO192" s="216" t="s">
        <v>38</v>
      </c>
      <c r="AP192" s="226" t="s">
        <v>38</v>
      </c>
      <c r="AQ192" s="216" t="s">
        <v>38</v>
      </c>
      <c r="AR192" s="222">
        <f t="shared" si="122"/>
        <v>0</v>
      </c>
      <c r="AS192" s="216" t="s">
        <v>38</v>
      </c>
      <c r="AT192" s="216" t="s">
        <v>38</v>
      </c>
      <c r="AU192" s="222">
        <f t="shared" si="117"/>
        <v>0</v>
      </c>
      <c r="AV192" s="216" t="s">
        <v>38</v>
      </c>
      <c r="AW192" s="215"/>
      <c r="AX192" s="223" t="e">
        <f t="shared" si="123"/>
        <v>#VALUE!</v>
      </c>
    </row>
    <row r="193" spans="3:50" ht="45" customHeight="1" x14ac:dyDescent="0.25">
      <c r="C193" s="224" t="s">
        <v>373</v>
      </c>
      <c r="D193" s="254" t="s">
        <v>374</v>
      </c>
      <c r="E193" s="215" t="s">
        <v>37</v>
      </c>
      <c r="F193" s="215" t="s">
        <v>38</v>
      </c>
      <c r="G193" s="215" t="s">
        <v>38</v>
      </c>
      <c r="H193" s="220" t="s">
        <v>38</v>
      </c>
      <c r="I193" s="241" t="s">
        <v>38</v>
      </c>
      <c r="J193" s="241" t="s">
        <v>38</v>
      </c>
      <c r="K193" s="241" t="s">
        <v>38</v>
      </c>
      <c r="L193" s="226" t="s">
        <v>38</v>
      </c>
      <c r="M193" s="226" t="s">
        <v>38</v>
      </c>
      <c r="N193" s="215" t="s">
        <v>38</v>
      </c>
      <c r="O193" s="215" t="s">
        <v>38</v>
      </c>
      <c r="P193" s="215" t="s">
        <v>38</v>
      </c>
      <c r="Q193" s="215" t="s">
        <v>38</v>
      </c>
      <c r="R193" s="220" t="s">
        <v>38</v>
      </c>
      <c r="S193" s="221">
        <f t="shared" si="119"/>
        <v>0</v>
      </c>
      <c r="T193" s="215" t="s">
        <v>38</v>
      </c>
      <c r="U193" s="215" t="s">
        <v>38</v>
      </c>
      <c r="V193" s="220" t="s">
        <v>38</v>
      </c>
      <c r="W193" s="215" t="s">
        <v>38</v>
      </c>
      <c r="X193" s="221" t="str">
        <f t="shared" si="120"/>
        <v>нд</v>
      </c>
      <c r="Y193" s="215" t="s">
        <v>38</v>
      </c>
      <c r="Z193" s="215" t="s">
        <v>38</v>
      </c>
      <c r="AA193" s="220" t="s">
        <v>38</v>
      </c>
      <c r="AB193" s="215" t="s">
        <v>38</v>
      </c>
      <c r="AC193" s="222">
        <f t="shared" si="105"/>
        <v>0</v>
      </c>
      <c r="AD193" s="216" t="s">
        <v>38</v>
      </c>
      <c r="AE193" s="216" t="s">
        <v>38</v>
      </c>
      <c r="AF193" s="220" t="s">
        <v>38</v>
      </c>
      <c r="AG193" s="216" t="s">
        <v>38</v>
      </c>
      <c r="AH193" s="222">
        <f t="shared" si="106"/>
        <v>0</v>
      </c>
      <c r="AI193" s="216" t="s">
        <v>38</v>
      </c>
      <c r="AJ193" s="216" t="s">
        <v>38</v>
      </c>
      <c r="AK193" s="220" t="s">
        <v>38</v>
      </c>
      <c r="AL193" s="216" t="s">
        <v>38</v>
      </c>
      <c r="AM193" s="222">
        <f t="shared" si="107"/>
        <v>0</v>
      </c>
      <c r="AN193" s="216" t="s">
        <v>38</v>
      </c>
      <c r="AO193" s="216" t="s">
        <v>38</v>
      </c>
      <c r="AP193" s="220" t="s">
        <v>38</v>
      </c>
      <c r="AQ193" s="216" t="s">
        <v>38</v>
      </c>
      <c r="AR193" s="222">
        <f t="shared" si="122"/>
        <v>0</v>
      </c>
      <c r="AS193" s="216" t="s">
        <v>38</v>
      </c>
      <c r="AT193" s="216" t="s">
        <v>38</v>
      </c>
      <c r="AU193" s="222">
        <f t="shared" si="117"/>
        <v>0</v>
      </c>
      <c r="AV193" s="216" t="s">
        <v>38</v>
      </c>
      <c r="AW193" s="215"/>
      <c r="AX193" s="223" t="e">
        <f t="shared" si="123"/>
        <v>#VALUE!</v>
      </c>
    </row>
    <row r="194" spans="3:50" ht="45" customHeight="1" x14ac:dyDescent="0.25">
      <c r="C194" s="224" t="s">
        <v>375</v>
      </c>
      <c r="D194" s="254" t="s">
        <v>376</v>
      </c>
      <c r="E194" s="215" t="s">
        <v>37</v>
      </c>
      <c r="F194" s="215" t="s">
        <v>38</v>
      </c>
      <c r="G194" s="215" t="s">
        <v>38</v>
      </c>
      <c r="H194" s="220" t="s">
        <v>38</v>
      </c>
      <c r="I194" s="241" t="s">
        <v>38</v>
      </c>
      <c r="J194" s="241" t="s">
        <v>38</v>
      </c>
      <c r="K194" s="241" t="s">
        <v>38</v>
      </c>
      <c r="L194" s="226" t="s">
        <v>38</v>
      </c>
      <c r="M194" s="226" t="s">
        <v>38</v>
      </c>
      <c r="N194" s="215" t="s">
        <v>38</v>
      </c>
      <c r="O194" s="215" t="s">
        <v>38</v>
      </c>
      <c r="P194" s="215" t="s">
        <v>38</v>
      </c>
      <c r="Q194" s="215" t="s">
        <v>38</v>
      </c>
      <c r="R194" s="226" t="s">
        <v>38</v>
      </c>
      <c r="S194" s="221">
        <f t="shared" si="119"/>
        <v>0</v>
      </c>
      <c r="T194" s="215" t="s">
        <v>38</v>
      </c>
      <c r="U194" s="215" t="s">
        <v>38</v>
      </c>
      <c r="V194" s="226" t="s">
        <v>38</v>
      </c>
      <c r="W194" s="215" t="s">
        <v>38</v>
      </c>
      <c r="X194" s="221" t="str">
        <f t="shared" si="120"/>
        <v>нд</v>
      </c>
      <c r="Y194" s="215" t="s">
        <v>38</v>
      </c>
      <c r="Z194" s="215" t="s">
        <v>38</v>
      </c>
      <c r="AA194" s="226" t="s">
        <v>38</v>
      </c>
      <c r="AB194" s="215" t="s">
        <v>38</v>
      </c>
      <c r="AC194" s="222">
        <f t="shared" si="105"/>
        <v>0</v>
      </c>
      <c r="AD194" s="216" t="s">
        <v>38</v>
      </c>
      <c r="AE194" s="216" t="s">
        <v>38</v>
      </c>
      <c r="AF194" s="226" t="s">
        <v>38</v>
      </c>
      <c r="AG194" s="216" t="s">
        <v>38</v>
      </c>
      <c r="AH194" s="222">
        <f t="shared" si="106"/>
        <v>0</v>
      </c>
      <c r="AI194" s="216" t="s">
        <v>38</v>
      </c>
      <c r="AJ194" s="216" t="s">
        <v>38</v>
      </c>
      <c r="AK194" s="226" t="s">
        <v>38</v>
      </c>
      <c r="AL194" s="216" t="s">
        <v>38</v>
      </c>
      <c r="AM194" s="222">
        <f t="shared" si="107"/>
        <v>0</v>
      </c>
      <c r="AN194" s="216" t="s">
        <v>38</v>
      </c>
      <c r="AO194" s="216" t="s">
        <v>38</v>
      </c>
      <c r="AP194" s="226" t="s">
        <v>38</v>
      </c>
      <c r="AQ194" s="216" t="s">
        <v>38</v>
      </c>
      <c r="AR194" s="222">
        <f t="shared" si="122"/>
        <v>0</v>
      </c>
      <c r="AS194" s="216" t="s">
        <v>38</v>
      </c>
      <c r="AT194" s="216" t="s">
        <v>38</v>
      </c>
      <c r="AU194" s="222">
        <f t="shared" si="117"/>
        <v>0</v>
      </c>
      <c r="AV194" s="216" t="s">
        <v>38</v>
      </c>
      <c r="AW194" s="215"/>
      <c r="AX194" s="223" t="e">
        <f t="shared" si="123"/>
        <v>#VALUE!</v>
      </c>
    </row>
    <row r="195" spans="3:50" ht="45" customHeight="1" x14ac:dyDescent="0.25">
      <c r="C195" s="224" t="s">
        <v>377</v>
      </c>
      <c r="D195" s="254" t="s">
        <v>75</v>
      </c>
      <c r="E195" s="215" t="s">
        <v>37</v>
      </c>
      <c r="F195" s="215" t="s">
        <v>38</v>
      </c>
      <c r="G195" s="215" t="s">
        <v>38</v>
      </c>
      <c r="H195" s="220" t="s">
        <v>38</v>
      </c>
      <c r="I195" s="241" t="s">
        <v>38</v>
      </c>
      <c r="J195" s="241" t="s">
        <v>38</v>
      </c>
      <c r="K195" s="241" t="s">
        <v>38</v>
      </c>
      <c r="L195" s="226" t="s">
        <v>38</v>
      </c>
      <c r="M195" s="226" t="s">
        <v>38</v>
      </c>
      <c r="N195" s="215" t="s">
        <v>38</v>
      </c>
      <c r="O195" s="215" t="s">
        <v>38</v>
      </c>
      <c r="P195" s="215" t="s">
        <v>38</v>
      </c>
      <c r="Q195" s="215" t="s">
        <v>38</v>
      </c>
      <c r="R195" s="226" t="s">
        <v>38</v>
      </c>
      <c r="S195" s="221">
        <f t="shared" si="119"/>
        <v>0</v>
      </c>
      <c r="T195" s="215" t="s">
        <v>38</v>
      </c>
      <c r="U195" s="215" t="s">
        <v>38</v>
      </c>
      <c r="V195" s="226" t="s">
        <v>38</v>
      </c>
      <c r="W195" s="215" t="s">
        <v>38</v>
      </c>
      <c r="X195" s="221" t="str">
        <f t="shared" si="120"/>
        <v>нд</v>
      </c>
      <c r="Y195" s="215" t="s">
        <v>38</v>
      </c>
      <c r="Z195" s="215" t="s">
        <v>38</v>
      </c>
      <c r="AA195" s="226" t="s">
        <v>38</v>
      </c>
      <c r="AB195" s="215" t="s">
        <v>38</v>
      </c>
      <c r="AC195" s="222">
        <f t="shared" ref="AC195:AC197" si="124">+SUM(AF195)</f>
        <v>0</v>
      </c>
      <c r="AD195" s="216" t="s">
        <v>38</v>
      </c>
      <c r="AE195" s="216" t="s">
        <v>38</v>
      </c>
      <c r="AF195" s="226" t="s">
        <v>38</v>
      </c>
      <c r="AG195" s="216" t="s">
        <v>38</v>
      </c>
      <c r="AH195" s="222">
        <f t="shared" ref="AH195:AH199" si="125">+SUM(AK195)</f>
        <v>0</v>
      </c>
      <c r="AI195" s="216" t="s">
        <v>38</v>
      </c>
      <c r="AJ195" s="216" t="s">
        <v>38</v>
      </c>
      <c r="AK195" s="226" t="s">
        <v>38</v>
      </c>
      <c r="AL195" s="216" t="s">
        <v>38</v>
      </c>
      <c r="AM195" s="222">
        <f t="shared" ref="AM195:AM199" si="126">+SUM(AP195)</f>
        <v>0</v>
      </c>
      <c r="AN195" s="216" t="s">
        <v>38</v>
      </c>
      <c r="AO195" s="216" t="s">
        <v>38</v>
      </c>
      <c r="AP195" s="226" t="s">
        <v>38</v>
      </c>
      <c r="AQ195" s="216" t="s">
        <v>38</v>
      </c>
      <c r="AR195" s="222">
        <f t="shared" si="122"/>
        <v>0</v>
      </c>
      <c r="AS195" s="216" t="s">
        <v>38</v>
      </c>
      <c r="AT195" s="216" t="s">
        <v>38</v>
      </c>
      <c r="AU195" s="222">
        <f t="shared" si="117"/>
        <v>0</v>
      </c>
      <c r="AV195" s="216" t="s">
        <v>38</v>
      </c>
      <c r="AW195" s="215"/>
      <c r="AX195" s="223" t="e">
        <f t="shared" si="123"/>
        <v>#VALUE!</v>
      </c>
    </row>
    <row r="196" spans="3:50" ht="45" customHeight="1" x14ac:dyDescent="0.25">
      <c r="C196" s="224" t="s">
        <v>378</v>
      </c>
      <c r="D196" s="254" t="s">
        <v>258</v>
      </c>
      <c r="E196" s="215" t="s">
        <v>37</v>
      </c>
      <c r="F196" s="215" t="s">
        <v>38</v>
      </c>
      <c r="G196" s="215" t="s">
        <v>38</v>
      </c>
      <c r="H196" s="220" t="s">
        <v>38</v>
      </c>
      <c r="I196" s="241" t="s">
        <v>38</v>
      </c>
      <c r="J196" s="241" t="s">
        <v>38</v>
      </c>
      <c r="K196" s="241" t="s">
        <v>38</v>
      </c>
      <c r="L196" s="226" t="s">
        <v>38</v>
      </c>
      <c r="M196" s="226" t="s">
        <v>38</v>
      </c>
      <c r="N196" s="215" t="s">
        <v>38</v>
      </c>
      <c r="O196" s="215" t="s">
        <v>38</v>
      </c>
      <c r="P196" s="215" t="s">
        <v>38</v>
      </c>
      <c r="Q196" s="215" t="s">
        <v>38</v>
      </c>
      <c r="R196" s="226" t="s">
        <v>38</v>
      </c>
      <c r="S196" s="221">
        <f t="shared" si="119"/>
        <v>0</v>
      </c>
      <c r="T196" s="215" t="s">
        <v>38</v>
      </c>
      <c r="U196" s="215" t="s">
        <v>38</v>
      </c>
      <c r="V196" s="226" t="s">
        <v>38</v>
      </c>
      <c r="W196" s="215" t="s">
        <v>38</v>
      </c>
      <c r="X196" s="221" t="str">
        <f t="shared" si="120"/>
        <v>нд</v>
      </c>
      <c r="Y196" s="215" t="s">
        <v>38</v>
      </c>
      <c r="Z196" s="215" t="s">
        <v>38</v>
      </c>
      <c r="AA196" s="226" t="s">
        <v>38</v>
      </c>
      <c r="AB196" s="215" t="s">
        <v>38</v>
      </c>
      <c r="AC196" s="222">
        <f t="shared" si="124"/>
        <v>0</v>
      </c>
      <c r="AD196" s="216" t="s">
        <v>38</v>
      </c>
      <c r="AE196" s="216" t="s">
        <v>38</v>
      </c>
      <c r="AF196" s="226" t="s">
        <v>38</v>
      </c>
      <c r="AG196" s="216" t="s">
        <v>38</v>
      </c>
      <c r="AH196" s="222">
        <f t="shared" si="125"/>
        <v>0</v>
      </c>
      <c r="AI196" s="216" t="s">
        <v>38</v>
      </c>
      <c r="AJ196" s="216" t="s">
        <v>38</v>
      </c>
      <c r="AK196" s="226" t="s">
        <v>38</v>
      </c>
      <c r="AL196" s="216" t="s">
        <v>38</v>
      </c>
      <c r="AM196" s="222">
        <f t="shared" si="126"/>
        <v>0</v>
      </c>
      <c r="AN196" s="216" t="s">
        <v>38</v>
      </c>
      <c r="AO196" s="216" t="s">
        <v>38</v>
      </c>
      <c r="AP196" s="226" t="s">
        <v>38</v>
      </c>
      <c r="AQ196" s="216" t="s">
        <v>38</v>
      </c>
      <c r="AR196" s="222">
        <f t="shared" si="122"/>
        <v>0</v>
      </c>
      <c r="AS196" s="216" t="s">
        <v>38</v>
      </c>
      <c r="AT196" s="216" t="s">
        <v>38</v>
      </c>
      <c r="AU196" s="222">
        <f t="shared" si="117"/>
        <v>0</v>
      </c>
      <c r="AV196" s="216" t="s">
        <v>38</v>
      </c>
      <c r="AW196" s="215"/>
      <c r="AX196" s="223" t="e">
        <f t="shared" si="123"/>
        <v>#VALUE!</v>
      </c>
    </row>
    <row r="197" spans="3:50" ht="45" customHeight="1" x14ac:dyDescent="0.25">
      <c r="C197" s="225" t="s">
        <v>379</v>
      </c>
      <c r="D197" s="234" t="s">
        <v>255</v>
      </c>
      <c r="E197" s="215" t="s">
        <v>37</v>
      </c>
      <c r="F197" s="215" t="s">
        <v>38</v>
      </c>
      <c r="G197" s="215" t="s">
        <v>38</v>
      </c>
      <c r="H197" s="220" t="s">
        <v>38</v>
      </c>
      <c r="I197" s="241" t="s">
        <v>38</v>
      </c>
      <c r="J197" s="241" t="s">
        <v>38</v>
      </c>
      <c r="K197" s="241" t="s">
        <v>38</v>
      </c>
      <c r="L197" s="226" t="s">
        <v>38</v>
      </c>
      <c r="M197" s="226">
        <v>0</v>
      </c>
      <c r="N197" s="226">
        <f t="shared" ref="N197:P197" si="127">+SUM(N198:N199)</f>
        <v>25.259999999999998</v>
      </c>
      <c r="O197" s="226" t="s">
        <v>38</v>
      </c>
      <c r="P197" s="226">
        <f t="shared" si="127"/>
        <v>25.259999999999998</v>
      </c>
      <c r="Q197" s="226">
        <f t="shared" ref="Q197" si="128">+SUM(Q198:Q199)</f>
        <v>25.259999999999998</v>
      </c>
      <c r="R197" s="226">
        <f t="shared" ref="R197:AQ197" si="129">+SUM(R198:R199)</f>
        <v>0</v>
      </c>
      <c r="S197" s="226">
        <f t="shared" si="119"/>
        <v>0</v>
      </c>
      <c r="T197" s="226">
        <f t="shared" si="129"/>
        <v>0</v>
      </c>
      <c r="U197" s="226">
        <f t="shared" si="129"/>
        <v>0</v>
      </c>
      <c r="V197" s="226">
        <f t="shared" si="129"/>
        <v>0</v>
      </c>
      <c r="W197" s="226">
        <f t="shared" si="129"/>
        <v>0</v>
      </c>
      <c r="X197" s="226">
        <f t="shared" si="129"/>
        <v>0</v>
      </c>
      <c r="Y197" s="226">
        <f t="shared" si="129"/>
        <v>0</v>
      </c>
      <c r="Z197" s="226">
        <f t="shared" si="129"/>
        <v>0</v>
      </c>
      <c r="AA197" s="226">
        <f t="shared" si="129"/>
        <v>0</v>
      </c>
      <c r="AB197" s="226">
        <f t="shared" si="129"/>
        <v>0</v>
      </c>
      <c r="AC197" s="226">
        <f t="shared" si="124"/>
        <v>0</v>
      </c>
      <c r="AD197" s="226">
        <f t="shared" si="129"/>
        <v>0</v>
      </c>
      <c r="AE197" s="226">
        <f t="shared" si="129"/>
        <v>0</v>
      </c>
      <c r="AF197" s="226">
        <f t="shared" si="129"/>
        <v>0</v>
      </c>
      <c r="AG197" s="226">
        <f t="shared" si="129"/>
        <v>0</v>
      </c>
      <c r="AH197" s="226">
        <f t="shared" ca="1" si="125"/>
        <v>13.870000000000001</v>
      </c>
      <c r="AI197" s="226">
        <f t="shared" si="129"/>
        <v>0</v>
      </c>
      <c r="AJ197" s="226">
        <f t="shared" si="129"/>
        <v>0</v>
      </c>
      <c r="AK197" s="226">
        <f t="shared" ca="1" si="129"/>
        <v>13.870000000000001</v>
      </c>
      <c r="AL197" s="226">
        <f t="shared" si="129"/>
        <v>0</v>
      </c>
      <c r="AM197" s="226">
        <f t="shared" si="126"/>
        <v>11.39</v>
      </c>
      <c r="AN197" s="226">
        <f t="shared" si="129"/>
        <v>0</v>
      </c>
      <c r="AO197" s="226">
        <f t="shared" si="129"/>
        <v>0</v>
      </c>
      <c r="AP197" s="226">
        <f t="shared" si="129"/>
        <v>11.39</v>
      </c>
      <c r="AQ197" s="226">
        <f t="shared" si="129"/>
        <v>0</v>
      </c>
      <c r="AR197" s="226">
        <f t="shared" ca="1" si="122"/>
        <v>25.26</v>
      </c>
      <c r="AS197" s="226" t="s">
        <v>38</v>
      </c>
      <c r="AT197" s="226" t="s">
        <v>38</v>
      </c>
      <c r="AU197" s="222">
        <f t="shared" ca="1" si="117"/>
        <v>25.26</v>
      </c>
      <c r="AV197" s="226" t="s">
        <v>38</v>
      </c>
      <c r="AW197" s="215"/>
      <c r="AX197" s="223">
        <f t="shared" ca="1" si="123"/>
        <v>0</v>
      </c>
    </row>
    <row r="198" spans="3:50" ht="45" customHeight="1" x14ac:dyDescent="0.25">
      <c r="C198" s="255" t="s">
        <v>380</v>
      </c>
      <c r="D198" s="263" t="s">
        <v>381</v>
      </c>
      <c r="E198" s="239" t="s">
        <v>382</v>
      </c>
      <c r="F198" s="215" t="s">
        <v>38</v>
      </c>
      <c r="G198" s="215">
        <v>2019</v>
      </c>
      <c r="H198" s="243">
        <v>2023</v>
      </c>
      <c r="I198" s="241" t="s">
        <v>38</v>
      </c>
      <c r="J198" s="241" t="s">
        <v>38</v>
      </c>
      <c r="K198" s="241" t="s">
        <v>38</v>
      </c>
      <c r="L198" s="226" t="s">
        <v>38</v>
      </c>
      <c r="M198" s="226">
        <v>0</v>
      </c>
      <c r="N198" s="215">
        <v>8.41</v>
      </c>
      <c r="O198" s="215" t="s">
        <v>38</v>
      </c>
      <c r="P198" s="215">
        <v>8.41</v>
      </c>
      <c r="Q198" s="215">
        <v>8.41</v>
      </c>
      <c r="R198" s="222" t="s">
        <v>38</v>
      </c>
      <c r="S198" s="222" t="s">
        <v>38</v>
      </c>
      <c r="T198" s="222" t="s">
        <v>38</v>
      </c>
      <c r="U198" s="222" t="s">
        <v>38</v>
      </c>
      <c r="V198" s="222" t="s">
        <v>38</v>
      </c>
      <c r="W198" s="222" t="s">
        <v>38</v>
      </c>
      <c r="X198" s="215" t="s">
        <v>38</v>
      </c>
      <c r="Y198" s="215" t="s">
        <v>38</v>
      </c>
      <c r="Z198" s="215" t="s">
        <v>38</v>
      </c>
      <c r="AA198" s="215" t="s">
        <v>38</v>
      </c>
      <c r="AB198" s="215" t="s">
        <v>38</v>
      </c>
      <c r="AC198" s="222" t="s">
        <v>38</v>
      </c>
      <c r="AD198" s="216" t="s">
        <v>38</v>
      </c>
      <c r="AE198" s="216" t="s">
        <v>38</v>
      </c>
      <c r="AF198" s="239" t="s">
        <v>38</v>
      </c>
      <c r="AG198" s="216" t="s">
        <v>38</v>
      </c>
      <c r="AH198" s="222">
        <f t="shared" si="125"/>
        <v>4.41</v>
      </c>
      <c r="AI198" s="216" t="s">
        <v>38</v>
      </c>
      <c r="AJ198" s="216" t="s">
        <v>38</v>
      </c>
      <c r="AK198" s="222">
        <v>4.41</v>
      </c>
      <c r="AL198" s="216" t="s">
        <v>38</v>
      </c>
      <c r="AM198" s="222">
        <f t="shared" si="126"/>
        <v>4</v>
      </c>
      <c r="AN198" s="216" t="s">
        <v>38</v>
      </c>
      <c r="AO198" s="216" t="s">
        <v>38</v>
      </c>
      <c r="AP198" s="222">
        <v>4</v>
      </c>
      <c r="AQ198" s="216" t="s">
        <v>38</v>
      </c>
      <c r="AR198" s="222">
        <f t="shared" si="122"/>
        <v>8.41</v>
      </c>
      <c r="AS198" s="216" t="s">
        <v>38</v>
      </c>
      <c r="AT198" s="216" t="s">
        <v>38</v>
      </c>
      <c r="AU198" s="222">
        <f t="shared" si="117"/>
        <v>8.41</v>
      </c>
      <c r="AV198" s="216" t="s">
        <v>38</v>
      </c>
      <c r="AW198" s="215"/>
      <c r="AX198" s="223">
        <f t="shared" si="123"/>
        <v>0</v>
      </c>
    </row>
    <row r="199" spans="3:50" ht="45" customHeight="1" x14ac:dyDescent="0.25">
      <c r="C199" s="255" t="s">
        <v>383</v>
      </c>
      <c r="D199" s="263" t="s">
        <v>384</v>
      </c>
      <c r="E199" s="263" t="s">
        <v>385</v>
      </c>
      <c r="F199" s="215" t="s">
        <v>38</v>
      </c>
      <c r="G199" s="215">
        <v>2019</v>
      </c>
      <c r="H199" s="243">
        <v>2023</v>
      </c>
      <c r="I199" s="241" t="s">
        <v>38</v>
      </c>
      <c r="J199" s="241" t="s">
        <v>38</v>
      </c>
      <c r="K199" s="241" t="s">
        <v>38</v>
      </c>
      <c r="L199" s="226" t="s">
        <v>38</v>
      </c>
      <c r="M199" s="226">
        <v>0</v>
      </c>
      <c r="N199" s="215">
        <v>16.849999999999998</v>
      </c>
      <c r="O199" s="215" t="s">
        <v>38</v>
      </c>
      <c r="P199" s="215">
        <v>16.849999999999998</v>
      </c>
      <c r="Q199" s="215">
        <v>16.849999999999998</v>
      </c>
      <c r="R199" s="222" t="s">
        <v>38</v>
      </c>
      <c r="S199" s="222" t="s">
        <v>38</v>
      </c>
      <c r="T199" s="222" t="s">
        <v>38</v>
      </c>
      <c r="U199" s="222" t="s">
        <v>38</v>
      </c>
      <c r="V199" s="222" t="s">
        <v>38</v>
      </c>
      <c r="W199" s="222" t="s">
        <v>38</v>
      </c>
      <c r="X199" s="215" t="s">
        <v>38</v>
      </c>
      <c r="Y199" s="215" t="s">
        <v>38</v>
      </c>
      <c r="Z199" s="215" t="s">
        <v>38</v>
      </c>
      <c r="AA199" s="215" t="s">
        <v>38</v>
      </c>
      <c r="AB199" s="215" t="s">
        <v>38</v>
      </c>
      <c r="AC199" s="222" t="s">
        <v>38</v>
      </c>
      <c r="AD199" s="216" t="s">
        <v>38</v>
      </c>
      <c r="AE199" s="216" t="s">
        <v>38</v>
      </c>
      <c r="AF199" s="239" t="s">
        <v>38</v>
      </c>
      <c r="AG199" s="216" t="s">
        <v>38</v>
      </c>
      <c r="AH199" s="222">
        <f t="shared" ca="1" si="125"/>
        <v>9.4600000000000009</v>
      </c>
      <c r="AI199" s="216" t="s">
        <v>38</v>
      </c>
      <c r="AJ199" s="216" t="s">
        <v>38</v>
      </c>
      <c r="AK199" s="222">
        <f ca="1">+AH199</f>
        <v>9.4600000000000009</v>
      </c>
      <c r="AL199" s="216" t="s">
        <v>38</v>
      </c>
      <c r="AM199" s="222">
        <f t="shared" si="126"/>
        <v>7.39</v>
      </c>
      <c r="AN199" s="216" t="s">
        <v>38</v>
      </c>
      <c r="AO199" s="216" t="s">
        <v>38</v>
      </c>
      <c r="AP199" s="216">
        <v>7.39</v>
      </c>
      <c r="AQ199" s="216" t="s">
        <v>38</v>
      </c>
      <c r="AR199" s="222">
        <f t="shared" ca="1" si="122"/>
        <v>16.850000000000001</v>
      </c>
      <c r="AS199" s="216" t="s">
        <v>38</v>
      </c>
      <c r="AT199" s="216" t="s">
        <v>38</v>
      </c>
      <c r="AU199" s="222">
        <f t="shared" ca="1" si="117"/>
        <v>16.850000000000001</v>
      </c>
      <c r="AV199" s="216" t="s">
        <v>38</v>
      </c>
      <c r="AW199" s="215"/>
      <c r="AX199" s="223">
        <f t="shared" ca="1" si="123"/>
        <v>0</v>
      </c>
    </row>
    <row r="200" spans="3:50" x14ac:dyDescent="0.25">
      <c r="N200" s="193"/>
    </row>
    <row r="201" spans="3:50" ht="55.5" customHeight="1" x14ac:dyDescent="0.25">
      <c r="C201" s="370" t="s">
        <v>386</v>
      </c>
      <c r="D201" s="370"/>
      <c r="E201" s="370"/>
      <c r="F201" s="370"/>
      <c r="G201" s="370"/>
      <c r="H201" s="370"/>
      <c r="I201" s="370"/>
      <c r="J201" s="370"/>
      <c r="K201" s="370"/>
      <c r="L201" s="370"/>
      <c r="M201" s="370"/>
      <c r="N201" s="370"/>
      <c r="O201" s="31"/>
      <c r="P201" s="31"/>
      <c r="AA201" s="13"/>
    </row>
    <row r="202" spans="3:50" ht="40.5" customHeight="1" x14ac:dyDescent="0.25">
      <c r="C202" s="370" t="s">
        <v>387</v>
      </c>
      <c r="D202" s="370"/>
      <c r="E202" s="370"/>
      <c r="F202" s="370"/>
      <c r="G202" s="370"/>
      <c r="H202" s="370"/>
      <c r="I202" s="370"/>
      <c r="J202" s="370"/>
      <c r="K202" s="370"/>
      <c r="L202" s="370"/>
      <c r="M202" s="370"/>
      <c r="N202" s="370"/>
      <c r="O202" s="31"/>
      <c r="P202" s="31"/>
    </row>
    <row r="203" spans="3:50" ht="57.75" customHeight="1" x14ac:dyDescent="0.25">
      <c r="C203" s="370" t="s">
        <v>388</v>
      </c>
      <c r="D203" s="370"/>
      <c r="E203" s="370"/>
      <c r="F203" s="370"/>
      <c r="G203" s="370"/>
      <c r="H203" s="370"/>
      <c r="I203" s="370"/>
      <c r="J203" s="370"/>
      <c r="K203" s="370"/>
      <c r="L203" s="370"/>
      <c r="M203" s="370"/>
      <c r="N203" s="370"/>
      <c r="O203" s="31"/>
      <c r="P203" s="31"/>
    </row>
    <row r="204" spans="3:50" ht="37.5" customHeight="1" x14ac:dyDescent="0.25">
      <c r="C204" s="370" t="s">
        <v>389</v>
      </c>
      <c r="D204" s="370"/>
      <c r="E204" s="370"/>
      <c r="F204" s="370"/>
      <c r="G204" s="370"/>
      <c r="H204" s="370"/>
      <c r="I204" s="370"/>
      <c r="J204" s="370"/>
      <c r="K204" s="370"/>
      <c r="L204" s="370"/>
      <c r="M204" s="370"/>
      <c r="N204" s="370"/>
      <c r="O204" s="31"/>
      <c r="P204" s="31"/>
    </row>
    <row r="205" spans="3:50" ht="53.25" customHeight="1" x14ac:dyDescent="0.25">
      <c r="C205" s="370"/>
      <c r="D205" s="370"/>
      <c r="E205" s="370"/>
      <c r="F205" s="370"/>
      <c r="G205" s="370"/>
      <c r="H205" s="370"/>
      <c r="I205" s="370"/>
      <c r="J205" s="370"/>
      <c r="K205" s="370"/>
      <c r="L205" s="370"/>
      <c r="M205" s="370"/>
      <c r="N205" s="370"/>
      <c r="O205" s="31"/>
      <c r="P205" s="31"/>
      <c r="Q205" s="31"/>
    </row>
    <row r="206" spans="3:50" x14ac:dyDescent="0.25">
      <c r="C206" s="371"/>
      <c r="D206" s="371"/>
      <c r="E206" s="371"/>
      <c r="F206" s="371"/>
      <c r="G206" s="371"/>
      <c r="H206" s="371"/>
      <c r="I206" s="371"/>
      <c r="J206" s="371"/>
      <c r="K206" s="371"/>
      <c r="L206" s="371"/>
      <c r="M206" s="371"/>
      <c r="N206" s="371"/>
    </row>
    <row r="207" spans="3:50" x14ac:dyDescent="0.25">
      <c r="D207" s="367"/>
      <c r="E207" s="367"/>
      <c r="F207" s="367"/>
      <c r="G207" s="367"/>
      <c r="H207" s="367"/>
      <c r="I207" s="367"/>
      <c r="J207" s="367"/>
      <c r="K207" s="367"/>
      <c r="L207" s="367"/>
      <c r="M207" s="367"/>
      <c r="N207" s="367"/>
      <c r="O207" s="367"/>
      <c r="P207" s="367"/>
      <c r="Q207" s="367"/>
    </row>
    <row r="208" spans="3:50" x14ac:dyDescent="0.25">
      <c r="D208" s="367"/>
      <c r="E208" s="367"/>
      <c r="F208" s="367"/>
      <c r="G208" s="367"/>
      <c r="H208" s="367"/>
      <c r="I208" s="367"/>
      <c r="J208" s="367"/>
      <c r="K208" s="367"/>
      <c r="L208" s="367"/>
      <c r="M208" s="367"/>
      <c r="N208" s="367"/>
      <c r="O208" s="367"/>
      <c r="P208" s="367"/>
      <c r="Q208" s="367"/>
    </row>
    <row r="209" spans="4:17" x14ac:dyDescent="0.25">
      <c r="D209" s="367"/>
      <c r="E209" s="367"/>
      <c r="F209" s="367"/>
      <c r="G209" s="367"/>
      <c r="H209" s="367"/>
      <c r="I209" s="367"/>
      <c r="J209" s="367"/>
      <c r="K209" s="367"/>
      <c r="L209" s="367"/>
      <c r="M209" s="367"/>
      <c r="N209" s="367"/>
      <c r="O209" s="367"/>
      <c r="P209" s="367"/>
      <c r="Q209" s="367"/>
    </row>
    <row r="210" spans="4:17" x14ac:dyDescent="0.25">
      <c r="D210" s="368"/>
      <c r="E210" s="368"/>
      <c r="F210" s="368"/>
      <c r="G210" s="368"/>
      <c r="H210" s="368"/>
      <c r="I210" s="368"/>
      <c r="J210" s="368"/>
      <c r="K210" s="368"/>
      <c r="L210" s="368"/>
      <c r="M210" s="368"/>
      <c r="N210" s="368"/>
      <c r="O210" s="368"/>
      <c r="P210" s="368"/>
      <c r="Q210" s="368"/>
    </row>
    <row r="212" spans="4:17" x14ac:dyDescent="0.25">
      <c r="D212" s="369"/>
      <c r="E212" s="369"/>
      <c r="F212" s="369"/>
      <c r="G212" s="369"/>
      <c r="H212" s="369"/>
      <c r="I212" s="369"/>
      <c r="J212" s="369"/>
      <c r="K212" s="369"/>
      <c r="L212" s="369"/>
      <c r="M212" s="369"/>
      <c r="N212" s="369"/>
      <c r="O212" s="369"/>
      <c r="P212" s="369"/>
      <c r="Q212" s="369"/>
    </row>
  </sheetData>
  <mergeCells count="40">
    <mergeCell ref="C3:W3"/>
    <mergeCell ref="D209:Q209"/>
    <mergeCell ref="D210:Q210"/>
    <mergeCell ref="D212:Q212"/>
    <mergeCell ref="AR11:AV11"/>
    <mergeCell ref="C201:N201"/>
    <mergeCell ref="C202:N202"/>
    <mergeCell ref="C203:N203"/>
    <mergeCell ref="C204:N204"/>
    <mergeCell ref="C205:N205"/>
    <mergeCell ref="AC11:AG11"/>
    <mergeCell ref="AH11:AL11"/>
    <mergeCell ref="AM11:AQ11"/>
    <mergeCell ref="C206:N206"/>
    <mergeCell ref="D207:Q207"/>
    <mergeCell ref="D208:Q208"/>
    <mergeCell ref="H10:H11"/>
    <mergeCell ref="I10:K10"/>
    <mergeCell ref="X10:AV10"/>
    <mergeCell ref="AW10:AW12"/>
    <mergeCell ref="I11:K11"/>
    <mergeCell ref="N11:O11"/>
    <mergeCell ref="S11:W11"/>
    <mergeCell ref="X11:AB11"/>
    <mergeCell ref="L10:L12"/>
    <mergeCell ref="M10:M12"/>
    <mergeCell ref="N10:O10"/>
    <mergeCell ref="P10:P11"/>
    <mergeCell ref="Q10:R11"/>
    <mergeCell ref="S10:W10"/>
    <mergeCell ref="C10:C12"/>
    <mergeCell ref="D10:D12"/>
    <mergeCell ref="E10:E12"/>
    <mergeCell ref="F10:F12"/>
    <mergeCell ref="G10:G12"/>
    <mergeCell ref="C4:W4"/>
    <mergeCell ref="C5:W5"/>
    <mergeCell ref="C6:W6"/>
    <mergeCell ref="C7:W7"/>
    <mergeCell ref="C8:W8"/>
  </mergeCells>
  <phoneticPr fontId="17" type="noConversion"/>
  <conditionalFormatting sqref="D117:D119">
    <cfRule type="duplicateValues" dxfId="44" priority="11" stopIfTrue="1"/>
  </conditionalFormatting>
  <conditionalFormatting sqref="D112">
    <cfRule type="duplicateValues" dxfId="43" priority="7" stopIfTrue="1"/>
  </conditionalFormatting>
  <conditionalFormatting sqref="E112">
    <cfRule type="duplicateValues" dxfId="42" priority="6" stopIfTrue="1"/>
  </conditionalFormatting>
  <conditionalFormatting sqref="D68">
    <cfRule type="duplicateValues" dxfId="41" priority="4" stopIfTrue="1"/>
  </conditionalFormatting>
  <conditionalFormatting sqref="D65">
    <cfRule type="duplicateValues" dxfId="40" priority="3" stopIfTrue="1"/>
  </conditionalFormatting>
  <conditionalFormatting sqref="D69:D93 D62:D64 D66:D67">
    <cfRule type="duplicateValues" dxfId="39" priority="5" stopIfTrue="1"/>
  </conditionalFormatting>
  <conditionalFormatting sqref="D59:D61">
    <cfRule type="duplicateValues" dxfId="38" priority="2" stopIfTrue="1"/>
  </conditionalFormatting>
  <conditionalFormatting sqref="D121">
    <cfRule type="duplicateValues" dxfId="37" priority="1" stopIfTrue="1"/>
  </conditionalFormatting>
  <conditionalFormatting sqref="D124:D134 D136:D141">
    <cfRule type="duplicateValues" dxfId="36" priority="19" stopIfTrue="1"/>
  </conditionalFormatting>
  <printOptions horizontalCentered="1"/>
  <pageMargins left="0.31496062992125984" right="0.31496062992125984" top="0.55118110236220474" bottom="0.35433070866141736" header="0.31496062992125984" footer="0.31496062992125984"/>
  <pageSetup paperSize="8" scale="26" fitToWidth="2" fitToHeight="3" orientation="landscape" r:id="rId1"/>
  <headerFooter differentFirst="1">
    <oddHeader>&amp;C&amp;P</oddHeader>
  </headerFooter>
  <rowBreaks count="1" manualBreakCount="1">
    <brk id="103" min="2" max="4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01"/>
  <sheetViews>
    <sheetView view="pageBreakPreview" zoomScale="55" zoomScaleNormal="70" zoomScaleSheetLayoutView="55" workbookViewId="0">
      <pane xSplit="1" topLeftCell="B1" activePane="topRight" state="frozen"/>
      <selection activeCell="A15" sqref="A15"/>
      <selection pane="topRight" activeCell="G39" sqref="G39"/>
    </sheetView>
  </sheetViews>
  <sheetFormatPr defaultColWidth="9" defaultRowHeight="15.75" x14ac:dyDescent="0.25"/>
  <cols>
    <col min="1" max="1" width="12.875" style="34" customWidth="1"/>
    <col min="2" max="2" width="80.625" style="34" customWidth="1"/>
    <col min="3" max="3" width="15.25" style="188" customWidth="1"/>
    <col min="4" max="4" width="11.125" style="33" customWidth="1"/>
    <col min="5" max="5" width="10.125" style="33" customWidth="1"/>
    <col min="6" max="6" width="12.5" style="34" customWidth="1"/>
    <col min="7" max="7" width="15.5" style="34" customWidth="1"/>
    <col min="8" max="8" width="15.25" style="34" customWidth="1"/>
    <col min="9" max="9" width="13.25" style="32" customWidth="1"/>
    <col min="10" max="10" width="13.125" style="32" customWidth="1"/>
    <col min="11" max="11" width="12.625" style="32" customWidth="1"/>
    <col min="12" max="12" width="12.75" style="32" customWidth="1"/>
    <col min="13" max="13" width="9.625" style="32" customWidth="1"/>
    <col min="14" max="14" width="10.75" style="32" customWidth="1"/>
    <col min="15" max="15" width="13.25" style="32" customWidth="1"/>
    <col min="16" max="16" width="10.5" style="32" customWidth="1"/>
    <col min="17" max="17" width="12.25" style="32" customWidth="1"/>
    <col min="18" max="18" width="18.125" style="32" customWidth="1"/>
    <col min="19" max="19" width="12.625" style="32" customWidth="1"/>
    <col min="20" max="20" width="12.75" style="32" customWidth="1"/>
    <col min="21" max="21" width="12.375" style="32" customWidth="1"/>
    <col min="22" max="22" width="12" style="32" customWidth="1"/>
    <col min="23" max="24" width="14.125" style="32" hidden="1" customWidth="1"/>
    <col min="25" max="25" width="15.875" style="32" customWidth="1"/>
    <col min="26" max="26" width="38.125" style="51" customWidth="1"/>
    <col min="27" max="27" width="14.75" style="34" customWidth="1"/>
    <col min="28" max="28" width="3.625" style="34" customWidth="1"/>
    <col min="29" max="29" width="17.625" style="38" customWidth="1"/>
    <col min="30" max="30" width="18" style="38" customWidth="1"/>
    <col min="31" max="31" width="16.25" style="34" customWidth="1"/>
    <col min="32" max="32" width="19" style="34" customWidth="1"/>
    <col min="33" max="33" width="14.25" style="34" customWidth="1"/>
    <col min="34" max="34" width="16.875" style="34" customWidth="1"/>
    <col min="35" max="35" width="20.5" style="34" customWidth="1"/>
    <col min="36" max="36" width="13.5" style="34" customWidth="1"/>
    <col min="37" max="37" width="11.75" style="34" customWidth="1"/>
    <col min="38" max="40" width="9" style="34" customWidth="1"/>
    <col min="41" max="41" width="12.75" style="34" customWidth="1"/>
    <col min="42" max="42" width="11.125" style="34" customWidth="1"/>
    <col min="43" max="16384" width="9" style="34"/>
  </cols>
  <sheetData>
    <row r="1" spans="1:38" ht="18.75" x14ac:dyDescent="0.25">
      <c r="Z1" s="35" t="s">
        <v>639</v>
      </c>
    </row>
    <row r="2" spans="1:38" ht="18.75" x14ac:dyDescent="0.3">
      <c r="Z2" s="36" t="s">
        <v>803</v>
      </c>
    </row>
    <row r="3" spans="1:38" ht="18.75" x14ac:dyDescent="0.25">
      <c r="Z3" s="37"/>
    </row>
    <row r="4" spans="1:38" ht="18.75" x14ac:dyDescent="0.25">
      <c r="Z4" s="37"/>
    </row>
    <row r="5" spans="1:38" ht="18.75" x14ac:dyDescent="0.25">
      <c r="Z5" s="37"/>
    </row>
    <row r="6" spans="1:38" ht="18.75" x14ac:dyDescent="0.3">
      <c r="A6" s="372" t="s">
        <v>804</v>
      </c>
      <c r="B6" s="372"/>
      <c r="C6" s="373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9"/>
      <c r="AB6" s="39"/>
      <c r="AC6" s="40"/>
      <c r="AD6" s="40"/>
      <c r="AE6" s="39"/>
      <c r="AF6" s="39"/>
      <c r="AG6" s="39"/>
      <c r="AH6" s="39"/>
      <c r="AI6" s="39"/>
      <c r="AJ6" s="39"/>
    </row>
    <row r="7" spans="1:38" ht="18.75" x14ac:dyDescent="0.3">
      <c r="A7" s="41"/>
      <c r="B7" s="41"/>
      <c r="C7" s="42"/>
      <c r="D7" s="42"/>
      <c r="E7" s="42"/>
      <c r="F7" s="41"/>
      <c r="G7" s="41"/>
      <c r="H7" s="41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4"/>
      <c r="AA7" s="39"/>
      <c r="AB7" s="39"/>
      <c r="AC7" s="40"/>
      <c r="AD7" s="40"/>
      <c r="AE7" s="39"/>
      <c r="AF7" s="39"/>
      <c r="AG7" s="39"/>
      <c r="AH7" s="39"/>
      <c r="AI7" s="39"/>
      <c r="AJ7" s="39"/>
    </row>
    <row r="8" spans="1:38" ht="18.75" x14ac:dyDescent="0.25">
      <c r="A8" s="334" t="s">
        <v>390</v>
      </c>
      <c r="B8" s="334"/>
      <c r="C8" s="37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4"/>
      <c r="V8" s="334"/>
      <c r="W8" s="334"/>
      <c r="X8" s="334"/>
      <c r="Y8" s="334"/>
      <c r="Z8" s="334"/>
      <c r="AA8" s="45"/>
      <c r="AB8" s="45"/>
      <c r="AC8" s="46"/>
      <c r="AD8" s="46"/>
      <c r="AE8" s="45"/>
      <c r="AF8" s="45"/>
      <c r="AG8" s="45"/>
      <c r="AH8" s="45"/>
      <c r="AI8" s="45"/>
      <c r="AJ8" s="45"/>
      <c r="AK8" s="45"/>
      <c r="AL8" s="45"/>
    </row>
    <row r="9" spans="1:38" x14ac:dyDescent="0.25">
      <c r="A9" s="375" t="s">
        <v>391</v>
      </c>
      <c r="B9" s="375"/>
      <c r="C9" s="376"/>
      <c r="D9" s="375"/>
      <c r="E9" s="375"/>
      <c r="F9" s="375"/>
      <c r="G9" s="375"/>
      <c r="H9" s="375"/>
      <c r="I9" s="375"/>
      <c r="J9" s="375"/>
      <c r="K9" s="375"/>
      <c r="L9" s="375"/>
      <c r="M9" s="375"/>
      <c r="N9" s="375"/>
      <c r="O9" s="375"/>
      <c r="P9" s="375"/>
      <c r="Q9" s="375"/>
      <c r="R9" s="375"/>
      <c r="S9" s="375"/>
      <c r="T9" s="375"/>
      <c r="U9" s="375"/>
      <c r="V9" s="375"/>
      <c r="W9" s="375"/>
      <c r="X9" s="375"/>
      <c r="Y9" s="375"/>
      <c r="Z9" s="375"/>
      <c r="AA9" s="47"/>
      <c r="AB9" s="47"/>
      <c r="AC9" s="48"/>
      <c r="AD9" s="48"/>
      <c r="AE9" s="47"/>
      <c r="AF9" s="47"/>
      <c r="AG9" s="47"/>
      <c r="AH9" s="47"/>
      <c r="AI9" s="47"/>
      <c r="AJ9" s="47"/>
      <c r="AK9" s="47"/>
      <c r="AL9" s="47"/>
    </row>
    <row r="10" spans="1:38" x14ac:dyDescent="0.25">
      <c r="G10" s="49"/>
      <c r="H10" s="49"/>
      <c r="R10" s="50"/>
      <c r="S10" s="50"/>
      <c r="T10" s="50"/>
      <c r="U10" s="50"/>
      <c r="V10" s="50"/>
      <c r="W10" s="50"/>
      <c r="X10" s="50"/>
      <c r="Y10" s="50"/>
    </row>
    <row r="11" spans="1:38" ht="18.75" x14ac:dyDescent="0.3">
      <c r="A11" s="372" t="s">
        <v>392</v>
      </c>
      <c r="B11" s="372"/>
      <c r="C11" s="373"/>
      <c r="D11" s="372"/>
      <c r="E11" s="372"/>
      <c r="F11" s="372"/>
      <c r="G11" s="372"/>
      <c r="H11" s="372"/>
      <c r="I11" s="372"/>
      <c r="J11" s="372"/>
      <c r="K11" s="372"/>
      <c r="L11" s="372"/>
      <c r="M11" s="372"/>
      <c r="N11" s="372"/>
      <c r="O11" s="372"/>
      <c r="P11" s="372"/>
      <c r="Q11" s="372"/>
      <c r="R11" s="372"/>
      <c r="S11" s="372"/>
      <c r="T11" s="372"/>
      <c r="U11" s="372"/>
      <c r="V11" s="372"/>
      <c r="W11" s="372"/>
      <c r="X11" s="372"/>
      <c r="Y11" s="372"/>
      <c r="Z11" s="372"/>
      <c r="AA11" s="39"/>
      <c r="AB11" s="39"/>
      <c r="AC11" s="40"/>
      <c r="AD11" s="40"/>
      <c r="AE11" s="39"/>
      <c r="AF11" s="39"/>
      <c r="AG11" s="39"/>
      <c r="AH11" s="39"/>
      <c r="AI11" s="39"/>
    </row>
    <row r="12" spans="1:38" ht="15.75" customHeight="1" x14ac:dyDescent="0.25">
      <c r="A12" s="377"/>
      <c r="B12" s="377"/>
      <c r="C12" s="378"/>
      <c r="D12" s="377"/>
      <c r="E12" s="377"/>
      <c r="F12" s="377"/>
      <c r="G12" s="377"/>
      <c r="H12" s="377"/>
      <c r="I12" s="377"/>
      <c r="J12" s="377"/>
      <c r="K12" s="377"/>
      <c r="L12" s="377"/>
      <c r="M12" s="377"/>
      <c r="N12" s="377"/>
      <c r="O12" s="377"/>
      <c r="P12" s="377"/>
      <c r="Q12" s="377"/>
      <c r="R12" s="377"/>
      <c r="S12" s="377"/>
      <c r="T12" s="377"/>
      <c r="U12" s="377"/>
      <c r="V12" s="377"/>
      <c r="W12" s="377"/>
      <c r="X12" s="377"/>
      <c r="Y12" s="377"/>
      <c r="Z12" s="53"/>
      <c r="AF12" s="38"/>
    </row>
    <row r="13" spans="1:38" ht="72.75" customHeight="1" x14ac:dyDescent="0.25">
      <c r="A13" s="379" t="s">
        <v>3</v>
      </c>
      <c r="B13" s="379" t="s">
        <v>4</v>
      </c>
      <c r="C13" s="379" t="s">
        <v>394</v>
      </c>
      <c r="D13" s="380" t="s">
        <v>395</v>
      </c>
      <c r="E13" s="380" t="s">
        <v>7</v>
      </c>
      <c r="F13" s="379" t="s">
        <v>396</v>
      </c>
      <c r="G13" s="379" t="s">
        <v>397</v>
      </c>
      <c r="H13" s="386" t="s">
        <v>398</v>
      </c>
      <c r="I13" s="381" t="s">
        <v>399</v>
      </c>
      <c r="J13" s="383"/>
      <c r="K13" s="383"/>
      <c r="L13" s="383"/>
      <c r="M13" s="383"/>
      <c r="N13" s="381" t="s">
        <v>400</v>
      </c>
      <c r="O13" s="383"/>
      <c r="P13" s="383"/>
      <c r="Q13" s="383"/>
      <c r="R13" s="384" t="s">
        <v>401</v>
      </c>
      <c r="S13" s="381" t="s">
        <v>402</v>
      </c>
      <c r="T13" s="383"/>
      <c r="U13" s="383"/>
      <c r="V13" s="383"/>
      <c r="W13" s="383"/>
      <c r="X13" s="383"/>
      <c r="Y13" s="383"/>
      <c r="Z13" s="386" t="s">
        <v>403</v>
      </c>
      <c r="AC13" s="54"/>
      <c r="AD13" s="54"/>
      <c r="AE13" s="55"/>
    </row>
    <row r="14" spans="1:38" ht="75.75" customHeight="1" x14ac:dyDescent="0.25">
      <c r="A14" s="379"/>
      <c r="B14" s="379"/>
      <c r="C14" s="379"/>
      <c r="D14" s="380"/>
      <c r="E14" s="380"/>
      <c r="F14" s="379"/>
      <c r="G14" s="379"/>
      <c r="H14" s="387"/>
      <c r="I14" s="381" t="s">
        <v>18</v>
      </c>
      <c r="J14" s="383"/>
      <c r="K14" s="383"/>
      <c r="L14" s="383"/>
      <c r="M14" s="382"/>
      <c r="N14" s="392" t="s">
        <v>404</v>
      </c>
      <c r="O14" s="392"/>
      <c r="P14" s="381" t="s">
        <v>28</v>
      </c>
      <c r="Q14" s="382"/>
      <c r="R14" s="385"/>
      <c r="S14" s="173" t="s">
        <v>405</v>
      </c>
      <c r="T14" s="174" t="s">
        <v>406</v>
      </c>
      <c r="U14" s="174" t="s">
        <v>407</v>
      </c>
      <c r="V14" s="174" t="s">
        <v>408</v>
      </c>
      <c r="W14" s="389" t="s">
        <v>408</v>
      </c>
      <c r="X14" s="390"/>
      <c r="Y14" s="391" t="s">
        <v>20</v>
      </c>
      <c r="Z14" s="387"/>
      <c r="AC14" s="54"/>
      <c r="AD14" s="54"/>
      <c r="AE14" s="55"/>
    </row>
    <row r="15" spans="1:38" ht="93.75" customHeight="1" x14ac:dyDescent="0.25">
      <c r="A15" s="379"/>
      <c r="B15" s="379"/>
      <c r="C15" s="379"/>
      <c r="D15" s="380"/>
      <c r="E15" s="380"/>
      <c r="F15" s="56" t="s">
        <v>18</v>
      </c>
      <c r="G15" s="56" t="s">
        <v>22</v>
      </c>
      <c r="H15" s="388"/>
      <c r="I15" s="57" t="s">
        <v>409</v>
      </c>
      <c r="J15" s="57" t="s">
        <v>410</v>
      </c>
      <c r="K15" s="57" t="s">
        <v>411</v>
      </c>
      <c r="L15" s="58" t="s">
        <v>412</v>
      </c>
      <c r="M15" s="58" t="s">
        <v>413</v>
      </c>
      <c r="N15" s="57" t="s">
        <v>414</v>
      </c>
      <c r="O15" s="57" t="s">
        <v>415</v>
      </c>
      <c r="P15" s="57" t="s">
        <v>414</v>
      </c>
      <c r="Q15" s="57" t="s">
        <v>415</v>
      </c>
      <c r="R15" s="59" t="s">
        <v>18</v>
      </c>
      <c r="S15" s="59" t="s">
        <v>18</v>
      </c>
      <c r="T15" s="59" t="s">
        <v>18</v>
      </c>
      <c r="U15" s="59" t="s">
        <v>18</v>
      </c>
      <c r="V15" s="59" t="s">
        <v>18</v>
      </c>
      <c r="W15" s="59" t="s">
        <v>18</v>
      </c>
      <c r="X15" s="59" t="s">
        <v>19</v>
      </c>
      <c r="Y15" s="391"/>
      <c r="Z15" s="388"/>
    </row>
    <row r="16" spans="1:38" ht="19.5" customHeight="1" x14ac:dyDescent="0.25">
      <c r="A16" s="60">
        <v>1</v>
      </c>
      <c r="B16" s="60">
        <v>2</v>
      </c>
      <c r="C16" s="186">
        <v>3</v>
      </c>
      <c r="D16" s="60">
        <v>4</v>
      </c>
      <c r="E16" s="60">
        <v>5</v>
      </c>
      <c r="F16" s="60">
        <v>6</v>
      </c>
      <c r="G16" s="61">
        <v>7</v>
      </c>
      <c r="H16" s="61">
        <v>8</v>
      </c>
      <c r="I16" s="61">
        <v>9</v>
      </c>
      <c r="J16" s="60" t="s">
        <v>686</v>
      </c>
      <c r="K16" s="60" t="s">
        <v>687</v>
      </c>
      <c r="L16" s="60" t="s">
        <v>688</v>
      </c>
      <c r="M16" s="60" t="s">
        <v>689</v>
      </c>
      <c r="N16" s="60">
        <v>10</v>
      </c>
      <c r="O16" s="60">
        <v>11</v>
      </c>
      <c r="P16" s="60">
        <v>12</v>
      </c>
      <c r="Q16" s="60">
        <v>13</v>
      </c>
      <c r="R16" s="60">
        <v>14</v>
      </c>
      <c r="S16" s="62" t="s">
        <v>690</v>
      </c>
      <c r="T16" s="62" t="s">
        <v>691</v>
      </c>
      <c r="U16" s="62" t="s">
        <v>692</v>
      </c>
      <c r="V16" s="62" t="s">
        <v>693</v>
      </c>
      <c r="W16" s="62" t="s">
        <v>416</v>
      </c>
      <c r="X16" s="62" t="s">
        <v>417</v>
      </c>
      <c r="Y16" s="60">
        <v>19</v>
      </c>
      <c r="Z16" s="60">
        <v>20</v>
      </c>
      <c r="AA16" s="63"/>
      <c r="AC16" s="54"/>
      <c r="AD16" s="54"/>
      <c r="AE16" s="53"/>
    </row>
    <row r="17" spans="1:38" ht="40.5" customHeight="1" x14ac:dyDescent="0.25">
      <c r="A17" s="12" t="s">
        <v>35</v>
      </c>
      <c r="B17" s="12" t="s">
        <v>36</v>
      </c>
      <c r="C17" s="12" t="s">
        <v>37</v>
      </c>
      <c r="D17" s="64" t="s">
        <v>38</v>
      </c>
      <c r="E17" s="65" t="s">
        <v>38</v>
      </c>
      <c r="F17" s="65" t="s">
        <v>38</v>
      </c>
      <c r="G17" s="221">
        <f t="shared" ref="G17:V17" si="0">G18+G39</f>
        <v>285.09589751615061</v>
      </c>
      <c r="H17" s="221">
        <f t="shared" si="0"/>
        <v>0</v>
      </c>
      <c r="I17" s="221">
        <f t="shared" si="0"/>
        <v>285.09589751615061</v>
      </c>
      <c r="J17" s="221">
        <f t="shared" si="0"/>
        <v>6.9093581999999998</v>
      </c>
      <c r="K17" s="221">
        <f t="shared" si="0"/>
        <v>34.98564180000001</v>
      </c>
      <c r="L17" s="221">
        <f t="shared" si="0"/>
        <v>243.2008975161506</v>
      </c>
      <c r="M17" s="221">
        <f t="shared" si="0"/>
        <v>0</v>
      </c>
      <c r="N17" s="215" t="s">
        <v>38</v>
      </c>
      <c r="O17" s="221">
        <f t="shared" ref="O17:O48" si="1">+I17</f>
        <v>285.09589751615061</v>
      </c>
      <c r="P17" s="215" t="s">
        <v>38</v>
      </c>
      <c r="Q17" s="221">
        <f t="shared" ref="Q17:Q48" si="2">+G17</f>
        <v>285.09589751615061</v>
      </c>
      <c r="R17" s="221">
        <f t="shared" si="0"/>
        <v>0.33</v>
      </c>
      <c r="S17" s="221">
        <f t="shared" si="0"/>
        <v>71.108851053210003</v>
      </c>
      <c r="T17" s="221">
        <f t="shared" si="0"/>
        <v>121.00109231649949</v>
      </c>
      <c r="U17" s="221">
        <f t="shared" si="0"/>
        <v>52.651526923953028</v>
      </c>
      <c r="V17" s="221">
        <f t="shared" si="0"/>
        <v>40.004427222488047</v>
      </c>
      <c r="W17" s="66">
        <f t="shared" ref="W17:Y17" si="3">W18+W39</f>
        <v>0</v>
      </c>
      <c r="X17" s="66">
        <f t="shared" si="3"/>
        <v>0</v>
      </c>
      <c r="Y17" s="66">
        <f t="shared" si="3"/>
        <v>285.09589751615061</v>
      </c>
      <c r="Z17" s="67" t="s">
        <v>38</v>
      </c>
      <c r="AA17" s="38"/>
      <c r="AB17" s="38"/>
      <c r="AC17" s="68"/>
      <c r="AD17" s="68"/>
      <c r="AE17" s="69"/>
      <c r="AF17" s="38"/>
      <c r="AG17" s="38"/>
      <c r="AH17" s="38"/>
      <c r="AJ17" s="49"/>
      <c r="AK17" s="49"/>
      <c r="AL17" s="70"/>
    </row>
    <row r="18" spans="1:38" ht="39.75" customHeight="1" x14ac:dyDescent="0.25">
      <c r="A18" s="14" t="s">
        <v>39</v>
      </c>
      <c r="B18" s="15" t="s">
        <v>40</v>
      </c>
      <c r="C18" s="71" t="s">
        <v>37</v>
      </c>
      <c r="D18" s="64" t="s">
        <v>38</v>
      </c>
      <c r="E18" s="65" t="s">
        <v>38</v>
      </c>
      <c r="F18" s="65" t="s">
        <v>38</v>
      </c>
      <c r="G18" s="226">
        <f t="shared" ref="G18:V18" si="4">SUM(G19:G24)</f>
        <v>264.0458975161506</v>
      </c>
      <c r="H18" s="226">
        <f t="shared" si="4"/>
        <v>0</v>
      </c>
      <c r="I18" s="226">
        <f t="shared" si="4"/>
        <v>264.0458975161506</v>
      </c>
      <c r="J18" s="226">
        <f t="shared" si="4"/>
        <v>4.43</v>
      </c>
      <c r="K18" s="226">
        <f t="shared" si="4"/>
        <v>16.414999999999999</v>
      </c>
      <c r="L18" s="226">
        <f t="shared" si="4"/>
        <v>243.2008975161506</v>
      </c>
      <c r="M18" s="226">
        <f t="shared" si="4"/>
        <v>0</v>
      </c>
      <c r="N18" s="215" t="s">
        <v>38</v>
      </c>
      <c r="O18" s="226">
        <f t="shared" si="1"/>
        <v>264.0458975161506</v>
      </c>
      <c r="P18" s="215" t="s">
        <v>38</v>
      </c>
      <c r="Q18" s="226">
        <f t="shared" si="2"/>
        <v>264.0458975161506</v>
      </c>
      <c r="R18" s="226">
        <f t="shared" si="4"/>
        <v>0.33</v>
      </c>
      <c r="S18" s="226">
        <f t="shared" si="4"/>
        <v>71.108851053210003</v>
      </c>
      <c r="T18" s="226">
        <f t="shared" si="4"/>
        <v>121.00109231649949</v>
      </c>
      <c r="U18" s="226">
        <f t="shared" si="4"/>
        <v>41.093193590619698</v>
      </c>
      <c r="V18" s="226">
        <f t="shared" si="4"/>
        <v>30.512760555821377</v>
      </c>
      <c r="W18" s="73">
        <f t="shared" ref="W18:X18" si="5">SUM(W19:W24)</f>
        <v>0</v>
      </c>
      <c r="X18" s="72">
        <f t="shared" si="5"/>
        <v>0</v>
      </c>
      <c r="Y18" s="73">
        <f>SUM(Y19:Y24)</f>
        <v>264.0458975161506</v>
      </c>
      <c r="Z18" s="67" t="s">
        <v>38</v>
      </c>
      <c r="AA18" s="38"/>
      <c r="AC18" s="68"/>
      <c r="AD18" s="68"/>
      <c r="AE18" s="69"/>
      <c r="AF18" s="38"/>
      <c r="AG18" s="38"/>
      <c r="AH18" s="38"/>
      <c r="AJ18" s="49"/>
      <c r="AK18" s="49"/>
      <c r="AL18" s="70"/>
    </row>
    <row r="19" spans="1:38" x14ac:dyDescent="0.25">
      <c r="A19" s="14" t="s">
        <v>41</v>
      </c>
      <c r="B19" s="15" t="s">
        <v>42</v>
      </c>
      <c r="C19" s="71" t="s">
        <v>37</v>
      </c>
      <c r="D19" s="64" t="s">
        <v>38</v>
      </c>
      <c r="E19" s="65" t="s">
        <v>38</v>
      </c>
      <c r="F19" s="65" t="s">
        <v>38</v>
      </c>
      <c r="G19" s="226">
        <f t="shared" ref="G19:V19" si="6">+G42</f>
        <v>16.414999999999999</v>
      </c>
      <c r="H19" s="226">
        <f t="shared" si="6"/>
        <v>0</v>
      </c>
      <c r="I19" s="226">
        <f t="shared" si="6"/>
        <v>16.414999999999999</v>
      </c>
      <c r="J19" s="226">
        <f t="shared" si="6"/>
        <v>0</v>
      </c>
      <c r="K19" s="226">
        <f t="shared" si="6"/>
        <v>16.414999999999999</v>
      </c>
      <c r="L19" s="226">
        <f t="shared" si="6"/>
        <v>0</v>
      </c>
      <c r="M19" s="226">
        <f t="shared" si="6"/>
        <v>0</v>
      </c>
      <c r="N19" s="215" t="s">
        <v>38</v>
      </c>
      <c r="O19" s="226">
        <f t="shared" si="1"/>
        <v>16.414999999999999</v>
      </c>
      <c r="P19" s="215" t="s">
        <v>38</v>
      </c>
      <c r="Q19" s="226">
        <f t="shared" si="2"/>
        <v>16.414999999999999</v>
      </c>
      <c r="R19" s="226">
        <f t="shared" si="6"/>
        <v>0</v>
      </c>
      <c r="S19" s="226">
        <f t="shared" si="6"/>
        <v>16.414999999999999</v>
      </c>
      <c r="T19" s="226">
        <f t="shared" si="6"/>
        <v>0</v>
      </c>
      <c r="U19" s="226">
        <f t="shared" si="6"/>
        <v>0</v>
      </c>
      <c r="V19" s="226">
        <f t="shared" si="6"/>
        <v>0</v>
      </c>
      <c r="W19" s="64">
        <f t="shared" ref="W19:X19" si="7">+SUM(W56:W57)</f>
        <v>0</v>
      </c>
      <c r="X19" s="64">
        <f t="shared" si="7"/>
        <v>0</v>
      </c>
      <c r="Y19" s="64">
        <f>+S19</f>
        <v>16.414999999999999</v>
      </c>
      <c r="Z19" s="67" t="s">
        <v>38</v>
      </c>
      <c r="AA19" s="38"/>
      <c r="AC19" s="68"/>
      <c r="AD19" s="68"/>
      <c r="AE19" s="69"/>
      <c r="AF19" s="38"/>
      <c r="AG19" s="38"/>
      <c r="AH19" s="38"/>
      <c r="AJ19" s="49"/>
      <c r="AK19" s="49"/>
      <c r="AL19" s="70"/>
    </row>
    <row r="20" spans="1:38" x14ac:dyDescent="0.25">
      <c r="A20" s="14" t="s">
        <v>43</v>
      </c>
      <c r="B20" s="15" t="s">
        <v>44</v>
      </c>
      <c r="C20" s="71" t="s">
        <v>37</v>
      </c>
      <c r="D20" s="64" t="s">
        <v>38</v>
      </c>
      <c r="E20" s="65" t="s">
        <v>38</v>
      </c>
      <c r="F20" s="65" t="s">
        <v>38</v>
      </c>
      <c r="G20" s="227">
        <f t="shared" ref="G20:V20" si="8">SUM(G58)</f>
        <v>149.69939751615061</v>
      </c>
      <c r="H20" s="227">
        <f t="shared" si="8"/>
        <v>0</v>
      </c>
      <c r="I20" s="227">
        <f t="shared" si="8"/>
        <v>149.69939751615061</v>
      </c>
      <c r="J20" s="227">
        <f t="shared" si="8"/>
        <v>0</v>
      </c>
      <c r="K20" s="227">
        <f t="shared" si="8"/>
        <v>0</v>
      </c>
      <c r="L20" s="227">
        <f t="shared" si="8"/>
        <v>149.69939751615061</v>
      </c>
      <c r="M20" s="227">
        <f t="shared" si="8"/>
        <v>0</v>
      </c>
      <c r="N20" s="215" t="s">
        <v>38</v>
      </c>
      <c r="O20" s="227">
        <f t="shared" si="1"/>
        <v>149.69939751615061</v>
      </c>
      <c r="P20" s="215" t="s">
        <v>38</v>
      </c>
      <c r="Q20" s="227">
        <f t="shared" si="2"/>
        <v>149.69939751615061</v>
      </c>
      <c r="R20" s="227">
        <f t="shared" si="8"/>
        <v>0</v>
      </c>
      <c r="S20" s="227">
        <f t="shared" si="8"/>
        <v>28.201351053209997</v>
      </c>
      <c r="T20" s="227">
        <f t="shared" si="8"/>
        <v>52.237092316499499</v>
      </c>
      <c r="U20" s="227">
        <f t="shared" si="8"/>
        <v>38.748193590619699</v>
      </c>
      <c r="V20" s="227">
        <f t="shared" si="8"/>
        <v>30.512760555821377</v>
      </c>
      <c r="W20" s="73">
        <f t="shared" ref="W20:Y20" si="9">SUM(W58)</f>
        <v>0</v>
      </c>
      <c r="X20" s="72">
        <f t="shared" si="9"/>
        <v>0</v>
      </c>
      <c r="Y20" s="73">
        <f t="shared" si="9"/>
        <v>149.69939751615061</v>
      </c>
      <c r="Z20" s="67" t="s">
        <v>38</v>
      </c>
      <c r="AA20" s="38"/>
      <c r="AC20" s="68"/>
      <c r="AD20" s="68"/>
      <c r="AE20" s="69"/>
      <c r="AF20" s="38"/>
      <c r="AG20" s="38"/>
      <c r="AH20" s="38"/>
      <c r="AJ20" s="49"/>
      <c r="AK20" s="49"/>
      <c r="AL20" s="70"/>
    </row>
    <row r="21" spans="1:38" ht="31.5" x14ac:dyDescent="0.25">
      <c r="A21" s="14" t="s">
        <v>45</v>
      </c>
      <c r="B21" s="15" t="s">
        <v>46</v>
      </c>
      <c r="C21" s="71" t="s">
        <v>37</v>
      </c>
      <c r="D21" s="64" t="s">
        <v>38</v>
      </c>
      <c r="E21" s="65" t="s">
        <v>38</v>
      </c>
      <c r="F21" s="65" t="s">
        <v>38</v>
      </c>
      <c r="G21" s="227">
        <f t="shared" ref="G21:M21" si="10">SUM(G112)</f>
        <v>0</v>
      </c>
      <c r="H21" s="227">
        <f t="shared" si="10"/>
        <v>0</v>
      </c>
      <c r="I21" s="227">
        <f t="shared" si="10"/>
        <v>0</v>
      </c>
      <c r="J21" s="227">
        <f t="shared" si="10"/>
        <v>0</v>
      </c>
      <c r="K21" s="227">
        <f t="shared" si="10"/>
        <v>0</v>
      </c>
      <c r="L21" s="227">
        <f t="shared" si="10"/>
        <v>0</v>
      </c>
      <c r="M21" s="227">
        <f t="shared" si="10"/>
        <v>0</v>
      </c>
      <c r="N21" s="215" t="s">
        <v>38</v>
      </c>
      <c r="O21" s="227">
        <f t="shared" si="1"/>
        <v>0</v>
      </c>
      <c r="P21" s="215" t="s">
        <v>38</v>
      </c>
      <c r="Q21" s="227">
        <f t="shared" si="2"/>
        <v>0</v>
      </c>
      <c r="R21" s="227">
        <f>SUM(R112)</f>
        <v>0</v>
      </c>
      <c r="S21" s="227">
        <f>SUM(S112)</f>
        <v>0</v>
      </c>
      <c r="T21" s="227">
        <f>SUM(T112)</f>
        <v>0</v>
      </c>
      <c r="U21" s="227">
        <f>SUM(U112)</f>
        <v>0</v>
      </c>
      <c r="V21" s="227">
        <f>SUM(V112)</f>
        <v>0</v>
      </c>
      <c r="W21" s="73">
        <f t="shared" ref="W21:Y21" si="11">SUM(W112)</f>
        <v>0</v>
      </c>
      <c r="X21" s="72">
        <f t="shared" si="11"/>
        <v>0</v>
      </c>
      <c r="Y21" s="74">
        <f t="shared" si="11"/>
        <v>0</v>
      </c>
      <c r="Z21" s="67" t="s">
        <v>38</v>
      </c>
      <c r="AA21" s="38"/>
      <c r="AC21" s="68"/>
      <c r="AD21" s="68"/>
      <c r="AE21" s="69"/>
      <c r="AF21" s="38"/>
      <c r="AG21" s="38"/>
      <c r="AH21" s="38"/>
      <c r="AJ21" s="49"/>
      <c r="AK21" s="49"/>
      <c r="AL21" s="70"/>
    </row>
    <row r="22" spans="1:38" x14ac:dyDescent="0.25">
      <c r="A22" s="14" t="s">
        <v>47</v>
      </c>
      <c r="B22" s="15" t="s">
        <v>48</v>
      </c>
      <c r="C22" s="71" t="s">
        <v>37</v>
      </c>
      <c r="D22" s="64" t="s">
        <v>38</v>
      </c>
      <c r="E22" s="65" t="s">
        <v>38</v>
      </c>
      <c r="F22" s="65" t="s">
        <v>38</v>
      </c>
      <c r="G22" s="227">
        <f t="shared" ref="G22:M24" si="12">SUM(G115)</f>
        <v>0</v>
      </c>
      <c r="H22" s="227">
        <f t="shared" si="12"/>
        <v>0</v>
      </c>
      <c r="I22" s="227">
        <f t="shared" si="12"/>
        <v>0</v>
      </c>
      <c r="J22" s="227">
        <f t="shared" si="12"/>
        <v>0</v>
      </c>
      <c r="K22" s="227">
        <f t="shared" si="12"/>
        <v>0</v>
      </c>
      <c r="L22" s="227">
        <f t="shared" si="12"/>
        <v>0</v>
      </c>
      <c r="M22" s="227">
        <f t="shared" si="12"/>
        <v>0</v>
      </c>
      <c r="N22" s="215" t="s">
        <v>38</v>
      </c>
      <c r="O22" s="227">
        <f t="shared" si="1"/>
        <v>0</v>
      </c>
      <c r="P22" s="215" t="s">
        <v>38</v>
      </c>
      <c r="Q22" s="227">
        <f t="shared" si="2"/>
        <v>0</v>
      </c>
      <c r="R22" s="227">
        <f t="shared" ref="H22:V24" si="13">SUM(R115)</f>
        <v>0</v>
      </c>
      <c r="S22" s="227">
        <f t="shared" si="13"/>
        <v>0</v>
      </c>
      <c r="T22" s="227">
        <f t="shared" si="13"/>
        <v>0</v>
      </c>
      <c r="U22" s="227">
        <f t="shared" si="13"/>
        <v>0</v>
      </c>
      <c r="V22" s="227">
        <f t="shared" si="13"/>
        <v>0</v>
      </c>
      <c r="W22" s="73">
        <f t="shared" ref="W22:Y24" si="14">SUM(W115)</f>
        <v>0</v>
      </c>
      <c r="X22" s="72">
        <f t="shared" si="14"/>
        <v>0</v>
      </c>
      <c r="Y22" s="73">
        <f t="shared" si="14"/>
        <v>0</v>
      </c>
      <c r="Z22" s="67" t="s">
        <v>38</v>
      </c>
      <c r="AA22" s="38"/>
      <c r="AC22" s="68"/>
      <c r="AD22" s="68"/>
      <c r="AE22" s="69"/>
      <c r="AF22" s="38"/>
      <c r="AG22" s="38"/>
      <c r="AH22" s="38"/>
      <c r="AJ22" s="49"/>
      <c r="AK22" s="49"/>
      <c r="AL22" s="70"/>
    </row>
    <row r="23" spans="1:38" ht="31.5" x14ac:dyDescent="0.25">
      <c r="A23" s="14" t="s">
        <v>49</v>
      </c>
      <c r="B23" s="15" t="s">
        <v>50</v>
      </c>
      <c r="C23" s="71" t="s">
        <v>37</v>
      </c>
      <c r="D23" s="64" t="s">
        <v>38</v>
      </c>
      <c r="E23" s="65" t="s">
        <v>38</v>
      </c>
      <c r="F23" s="65" t="s">
        <v>38</v>
      </c>
      <c r="G23" s="227">
        <f t="shared" si="12"/>
        <v>0</v>
      </c>
      <c r="H23" s="227">
        <f t="shared" si="13"/>
        <v>0</v>
      </c>
      <c r="I23" s="227">
        <f t="shared" si="13"/>
        <v>0</v>
      </c>
      <c r="J23" s="227">
        <f t="shared" si="13"/>
        <v>0</v>
      </c>
      <c r="K23" s="227">
        <f t="shared" si="13"/>
        <v>0</v>
      </c>
      <c r="L23" s="227">
        <f t="shared" si="13"/>
        <v>0</v>
      </c>
      <c r="M23" s="227">
        <f t="shared" si="13"/>
        <v>0</v>
      </c>
      <c r="N23" s="215" t="s">
        <v>38</v>
      </c>
      <c r="O23" s="227">
        <f t="shared" si="1"/>
        <v>0</v>
      </c>
      <c r="P23" s="215" t="s">
        <v>38</v>
      </c>
      <c r="Q23" s="227">
        <f t="shared" si="2"/>
        <v>0</v>
      </c>
      <c r="R23" s="227">
        <f t="shared" si="13"/>
        <v>0</v>
      </c>
      <c r="S23" s="227">
        <f t="shared" si="13"/>
        <v>0</v>
      </c>
      <c r="T23" s="227">
        <f t="shared" si="13"/>
        <v>0</v>
      </c>
      <c r="U23" s="227">
        <f t="shared" si="13"/>
        <v>0</v>
      </c>
      <c r="V23" s="227">
        <f t="shared" si="13"/>
        <v>0</v>
      </c>
      <c r="W23" s="73">
        <f t="shared" si="14"/>
        <v>0</v>
      </c>
      <c r="X23" s="72">
        <f t="shared" si="14"/>
        <v>0</v>
      </c>
      <c r="Y23" s="73">
        <f t="shared" si="14"/>
        <v>0</v>
      </c>
      <c r="Z23" s="67" t="s">
        <v>38</v>
      </c>
      <c r="AA23" s="38"/>
      <c r="AC23" s="68"/>
      <c r="AD23" s="68"/>
      <c r="AE23" s="69"/>
      <c r="AF23" s="38"/>
      <c r="AG23" s="38"/>
      <c r="AH23" s="38"/>
      <c r="AJ23" s="49"/>
      <c r="AK23" s="49"/>
      <c r="AL23" s="70"/>
    </row>
    <row r="24" spans="1:38" x14ac:dyDescent="0.25">
      <c r="A24" s="14" t="s">
        <v>51</v>
      </c>
      <c r="B24" s="16" t="s">
        <v>52</v>
      </c>
      <c r="C24" s="71" t="s">
        <v>37</v>
      </c>
      <c r="D24" s="64" t="s">
        <v>38</v>
      </c>
      <c r="E24" s="65" t="s">
        <v>38</v>
      </c>
      <c r="F24" s="65" t="s">
        <v>38</v>
      </c>
      <c r="G24" s="227">
        <f t="shared" si="12"/>
        <v>97.9315</v>
      </c>
      <c r="H24" s="227">
        <f t="shared" si="13"/>
        <v>0</v>
      </c>
      <c r="I24" s="227">
        <f t="shared" si="13"/>
        <v>97.9315</v>
      </c>
      <c r="J24" s="227">
        <f t="shared" si="13"/>
        <v>4.43</v>
      </c>
      <c r="K24" s="227">
        <f t="shared" si="13"/>
        <v>0</v>
      </c>
      <c r="L24" s="227">
        <f t="shared" si="13"/>
        <v>93.501499999999993</v>
      </c>
      <c r="M24" s="227">
        <f t="shared" si="13"/>
        <v>0</v>
      </c>
      <c r="N24" s="215" t="s">
        <v>38</v>
      </c>
      <c r="O24" s="227">
        <f t="shared" si="1"/>
        <v>97.9315</v>
      </c>
      <c r="P24" s="215" t="s">
        <v>38</v>
      </c>
      <c r="Q24" s="227">
        <f t="shared" si="2"/>
        <v>97.9315</v>
      </c>
      <c r="R24" s="227">
        <f t="shared" si="13"/>
        <v>0.33</v>
      </c>
      <c r="S24" s="227">
        <f t="shared" si="13"/>
        <v>26.4925</v>
      </c>
      <c r="T24" s="227">
        <f t="shared" si="13"/>
        <v>68.763999999999996</v>
      </c>
      <c r="U24" s="227">
        <f t="shared" si="13"/>
        <v>2.3450000000000002</v>
      </c>
      <c r="V24" s="227">
        <f t="shared" si="13"/>
        <v>0</v>
      </c>
      <c r="W24" s="73">
        <f t="shared" si="14"/>
        <v>0</v>
      </c>
      <c r="X24" s="72">
        <f t="shared" si="14"/>
        <v>0</v>
      </c>
      <c r="Y24" s="73">
        <f t="shared" si="14"/>
        <v>97.9315</v>
      </c>
      <c r="Z24" s="67" t="s">
        <v>38</v>
      </c>
      <c r="AA24" s="38"/>
      <c r="AC24" s="68"/>
      <c r="AD24" s="68"/>
      <c r="AE24" s="69"/>
      <c r="AF24" s="38"/>
      <c r="AG24" s="38"/>
      <c r="AH24" s="38"/>
      <c r="AJ24" s="49"/>
      <c r="AK24" s="49"/>
      <c r="AL24" s="70"/>
    </row>
    <row r="25" spans="1:38" ht="31.5" hidden="1" x14ac:dyDescent="0.25">
      <c r="A25" s="14" t="s">
        <v>53</v>
      </c>
      <c r="B25" s="15" t="s">
        <v>54</v>
      </c>
      <c r="C25" s="71" t="s">
        <v>37</v>
      </c>
      <c r="D25" s="64" t="s">
        <v>38</v>
      </c>
      <c r="E25" s="65" t="s">
        <v>38</v>
      </c>
      <c r="F25" s="65" t="s">
        <v>38</v>
      </c>
      <c r="G25" s="227">
        <f t="shared" ref="G25:V25" si="15">SUM(G26:G32)</f>
        <v>0</v>
      </c>
      <c r="H25" s="227">
        <f t="shared" si="15"/>
        <v>0</v>
      </c>
      <c r="I25" s="227">
        <f t="shared" si="15"/>
        <v>0</v>
      </c>
      <c r="J25" s="227">
        <f t="shared" si="15"/>
        <v>0</v>
      </c>
      <c r="K25" s="227">
        <f t="shared" si="15"/>
        <v>0</v>
      </c>
      <c r="L25" s="227">
        <f t="shared" si="15"/>
        <v>0</v>
      </c>
      <c r="M25" s="227">
        <f t="shared" si="15"/>
        <v>0</v>
      </c>
      <c r="N25" s="215" t="s">
        <v>38</v>
      </c>
      <c r="O25" s="227">
        <f t="shared" si="1"/>
        <v>0</v>
      </c>
      <c r="P25" s="215" t="s">
        <v>38</v>
      </c>
      <c r="Q25" s="227">
        <f t="shared" si="2"/>
        <v>0</v>
      </c>
      <c r="R25" s="227">
        <f t="shared" si="15"/>
        <v>0</v>
      </c>
      <c r="S25" s="227">
        <f t="shared" si="15"/>
        <v>0</v>
      </c>
      <c r="T25" s="227">
        <f t="shared" si="15"/>
        <v>0</v>
      </c>
      <c r="U25" s="227">
        <f t="shared" si="15"/>
        <v>0</v>
      </c>
      <c r="V25" s="227">
        <f t="shared" si="15"/>
        <v>0</v>
      </c>
      <c r="W25" s="73">
        <f t="shared" ref="W25:Y25" si="16">SUM(W26:W32)</f>
        <v>0</v>
      </c>
      <c r="X25" s="72">
        <f t="shared" si="16"/>
        <v>0</v>
      </c>
      <c r="Y25" s="73">
        <f t="shared" si="16"/>
        <v>0</v>
      </c>
      <c r="Z25" s="67" t="s">
        <v>38</v>
      </c>
      <c r="AA25" s="38"/>
      <c r="AC25" s="68"/>
      <c r="AD25" s="68"/>
      <c r="AE25" s="69"/>
      <c r="AF25" s="38"/>
      <c r="AG25" s="38"/>
      <c r="AH25" s="38"/>
      <c r="AJ25" s="49"/>
      <c r="AK25" s="49"/>
      <c r="AL25" s="70"/>
    </row>
    <row r="26" spans="1:38" hidden="1" x14ac:dyDescent="0.25">
      <c r="A26" s="14" t="s">
        <v>55</v>
      </c>
      <c r="B26" s="15" t="s">
        <v>56</v>
      </c>
      <c r="C26" s="71" t="s">
        <v>37</v>
      </c>
      <c r="D26" s="64" t="s">
        <v>38</v>
      </c>
      <c r="E26" s="65" t="s">
        <v>38</v>
      </c>
      <c r="F26" s="65" t="s">
        <v>38</v>
      </c>
      <c r="G26" s="227">
        <f t="shared" ref="G26:V26" si="17">SUM(G147)</f>
        <v>0</v>
      </c>
      <c r="H26" s="227">
        <f t="shared" si="17"/>
        <v>0</v>
      </c>
      <c r="I26" s="227">
        <f t="shared" si="17"/>
        <v>0</v>
      </c>
      <c r="J26" s="227">
        <f t="shared" si="17"/>
        <v>0</v>
      </c>
      <c r="K26" s="227">
        <f t="shared" si="17"/>
        <v>0</v>
      </c>
      <c r="L26" s="227">
        <f t="shared" si="17"/>
        <v>0</v>
      </c>
      <c r="M26" s="227">
        <f t="shared" si="17"/>
        <v>0</v>
      </c>
      <c r="N26" s="215" t="s">
        <v>38</v>
      </c>
      <c r="O26" s="227">
        <f t="shared" si="1"/>
        <v>0</v>
      </c>
      <c r="P26" s="215" t="s">
        <v>38</v>
      </c>
      <c r="Q26" s="227">
        <f t="shared" si="2"/>
        <v>0</v>
      </c>
      <c r="R26" s="227">
        <f t="shared" si="17"/>
        <v>0</v>
      </c>
      <c r="S26" s="227">
        <f t="shared" si="17"/>
        <v>0</v>
      </c>
      <c r="T26" s="227">
        <f t="shared" si="17"/>
        <v>0</v>
      </c>
      <c r="U26" s="227">
        <f t="shared" si="17"/>
        <v>0</v>
      </c>
      <c r="V26" s="227">
        <f t="shared" si="17"/>
        <v>0</v>
      </c>
      <c r="W26" s="73">
        <f t="shared" ref="W26:Y26" si="18">SUM(W146)</f>
        <v>0</v>
      </c>
      <c r="X26" s="72">
        <f t="shared" si="18"/>
        <v>0</v>
      </c>
      <c r="Y26" s="73">
        <f t="shared" si="18"/>
        <v>0</v>
      </c>
      <c r="Z26" s="67" t="s">
        <v>38</v>
      </c>
      <c r="AA26" s="38"/>
      <c r="AC26" s="68"/>
      <c r="AD26" s="68"/>
      <c r="AE26" s="69"/>
      <c r="AF26" s="38"/>
      <c r="AG26" s="38"/>
      <c r="AH26" s="38"/>
      <c r="AJ26" s="49"/>
      <c r="AK26" s="49"/>
      <c r="AL26" s="70"/>
    </row>
    <row r="27" spans="1:38" hidden="1" x14ac:dyDescent="0.25">
      <c r="A27" s="14" t="s">
        <v>57</v>
      </c>
      <c r="B27" s="15" t="s">
        <v>58</v>
      </c>
      <c r="C27" s="71" t="s">
        <v>37</v>
      </c>
      <c r="D27" s="64" t="s">
        <v>38</v>
      </c>
      <c r="E27" s="65" t="s">
        <v>38</v>
      </c>
      <c r="F27" s="65" t="s">
        <v>38</v>
      </c>
      <c r="G27" s="227">
        <f t="shared" ref="G27:V27" si="19">SUM(G157)</f>
        <v>0</v>
      </c>
      <c r="H27" s="227">
        <f t="shared" si="19"/>
        <v>0</v>
      </c>
      <c r="I27" s="227">
        <f t="shared" si="19"/>
        <v>0</v>
      </c>
      <c r="J27" s="227">
        <f t="shared" si="19"/>
        <v>0</v>
      </c>
      <c r="K27" s="227">
        <f t="shared" si="19"/>
        <v>0</v>
      </c>
      <c r="L27" s="227">
        <f t="shared" si="19"/>
        <v>0</v>
      </c>
      <c r="M27" s="227">
        <f t="shared" si="19"/>
        <v>0</v>
      </c>
      <c r="N27" s="215" t="s">
        <v>38</v>
      </c>
      <c r="O27" s="227">
        <f t="shared" si="1"/>
        <v>0</v>
      </c>
      <c r="P27" s="215" t="s">
        <v>38</v>
      </c>
      <c r="Q27" s="227">
        <f t="shared" si="2"/>
        <v>0</v>
      </c>
      <c r="R27" s="227">
        <f t="shared" si="19"/>
        <v>0</v>
      </c>
      <c r="S27" s="227">
        <f t="shared" si="19"/>
        <v>0</v>
      </c>
      <c r="T27" s="227">
        <f t="shared" si="19"/>
        <v>0</v>
      </c>
      <c r="U27" s="227">
        <f t="shared" si="19"/>
        <v>0</v>
      </c>
      <c r="V27" s="227">
        <f t="shared" si="19"/>
        <v>0</v>
      </c>
      <c r="W27" s="73">
        <f t="shared" ref="W27:Y27" si="20">SUM(W156)</f>
        <v>0</v>
      </c>
      <c r="X27" s="72">
        <f t="shared" si="20"/>
        <v>0</v>
      </c>
      <c r="Y27" s="73">
        <f t="shared" si="20"/>
        <v>0</v>
      </c>
      <c r="Z27" s="67" t="s">
        <v>38</v>
      </c>
      <c r="AA27" s="38"/>
      <c r="AC27" s="68"/>
      <c r="AD27" s="68"/>
      <c r="AE27" s="69"/>
      <c r="AF27" s="38"/>
      <c r="AG27" s="38"/>
      <c r="AH27" s="38"/>
      <c r="AJ27" s="49"/>
      <c r="AK27" s="49"/>
      <c r="AL27" s="70"/>
    </row>
    <row r="28" spans="1:38" hidden="1" x14ac:dyDescent="0.25">
      <c r="A28" s="14" t="s">
        <v>59</v>
      </c>
      <c r="B28" s="16" t="s">
        <v>60</v>
      </c>
      <c r="C28" s="71" t="s">
        <v>37</v>
      </c>
      <c r="D28" s="64" t="s">
        <v>38</v>
      </c>
      <c r="E28" s="65" t="s">
        <v>38</v>
      </c>
      <c r="F28" s="65" t="s">
        <v>38</v>
      </c>
      <c r="G28" s="227">
        <f t="shared" ref="G28:V28" si="21">SUM(G162)</f>
        <v>0</v>
      </c>
      <c r="H28" s="227">
        <f t="shared" si="21"/>
        <v>0</v>
      </c>
      <c r="I28" s="227">
        <f t="shared" si="21"/>
        <v>0</v>
      </c>
      <c r="J28" s="227">
        <f t="shared" si="21"/>
        <v>0</v>
      </c>
      <c r="K28" s="227">
        <f t="shared" si="21"/>
        <v>0</v>
      </c>
      <c r="L28" s="227">
        <f t="shared" si="21"/>
        <v>0</v>
      </c>
      <c r="M28" s="227">
        <f t="shared" si="21"/>
        <v>0</v>
      </c>
      <c r="N28" s="215" t="s">
        <v>38</v>
      </c>
      <c r="O28" s="227">
        <f t="shared" si="1"/>
        <v>0</v>
      </c>
      <c r="P28" s="215" t="s">
        <v>38</v>
      </c>
      <c r="Q28" s="227">
        <f t="shared" si="2"/>
        <v>0</v>
      </c>
      <c r="R28" s="227">
        <f t="shared" si="21"/>
        <v>0</v>
      </c>
      <c r="S28" s="227">
        <f t="shared" si="21"/>
        <v>0</v>
      </c>
      <c r="T28" s="227">
        <f t="shared" si="21"/>
        <v>0</v>
      </c>
      <c r="U28" s="227">
        <f t="shared" si="21"/>
        <v>0</v>
      </c>
      <c r="V28" s="227">
        <f t="shared" si="21"/>
        <v>0</v>
      </c>
      <c r="W28" s="73">
        <f t="shared" ref="W28:Y28" si="22">SUM(W161)</f>
        <v>0</v>
      </c>
      <c r="X28" s="72">
        <f t="shared" si="22"/>
        <v>0</v>
      </c>
      <c r="Y28" s="73">
        <f t="shared" si="22"/>
        <v>0</v>
      </c>
      <c r="Z28" s="67" t="s">
        <v>38</v>
      </c>
      <c r="AA28" s="38"/>
      <c r="AC28" s="68"/>
      <c r="AD28" s="68"/>
      <c r="AE28" s="69"/>
      <c r="AF28" s="38"/>
      <c r="AG28" s="38"/>
      <c r="AH28" s="38"/>
      <c r="AJ28" s="49"/>
      <c r="AK28" s="49"/>
      <c r="AL28" s="70"/>
    </row>
    <row r="29" spans="1:38" ht="31.5" hidden="1" x14ac:dyDescent="0.25">
      <c r="A29" s="14" t="s">
        <v>61</v>
      </c>
      <c r="B29" s="15" t="s">
        <v>62</v>
      </c>
      <c r="C29" s="71" t="s">
        <v>37</v>
      </c>
      <c r="D29" s="64" t="s">
        <v>38</v>
      </c>
      <c r="E29" s="65" t="s">
        <v>38</v>
      </c>
      <c r="F29" s="65" t="s">
        <v>38</v>
      </c>
      <c r="G29" s="227">
        <f t="shared" ref="G29:V29" si="23">SUM(G167)</f>
        <v>0</v>
      </c>
      <c r="H29" s="227">
        <f t="shared" si="23"/>
        <v>0</v>
      </c>
      <c r="I29" s="227">
        <f t="shared" si="23"/>
        <v>0</v>
      </c>
      <c r="J29" s="227">
        <f t="shared" si="23"/>
        <v>0</v>
      </c>
      <c r="K29" s="227">
        <f t="shared" si="23"/>
        <v>0</v>
      </c>
      <c r="L29" s="227">
        <f t="shared" si="23"/>
        <v>0</v>
      </c>
      <c r="M29" s="227">
        <f t="shared" si="23"/>
        <v>0</v>
      </c>
      <c r="N29" s="215" t="s">
        <v>38</v>
      </c>
      <c r="O29" s="227">
        <f t="shared" si="1"/>
        <v>0</v>
      </c>
      <c r="P29" s="215" t="s">
        <v>38</v>
      </c>
      <c r="Q29" s="227">
        <f t="shared" si="2"/>
        <v>0</v>
      </c>
      <c r="R29" s="227">
        <f t="shared" si="23"/>
        <v>0</v>
      </c>
      <c r="S29" s="227">
        <f t="shared" si="23"/>
        <v>0</v>
      </c>
      <c r="T29" s="227">
        <f t="shared" si="23"/>
        <v>0</v>
      </c>
      <c r="U29" s="227">
        <f t="shared" si="23"/>
        <v>0</v>
      </c>
      <c r="V29" s="227">
        <f t="shared" si="23"/>
        <v>0</v>
      </c>
      <c r="W29" s="73">
        <f t="shared" ref="W29:Y29" si="24">SUM(W166)</f>
        <v>0</v>
      </c>
      <c r="X29" s="72">
        <f t="shared" si="24"/>
        <v>0</v>
      </c>
      <c r="Y29" s="73">
        <f t="shared" si="24"/>
        <v>0</v>
      </c>
      <c r="Z29" s="67" t="s">
        <v>38</v>
      </c>
      <c r="AA29" s="38"/>
      <c r="AC29" s="68"/>
      <c r="AD29" s="68"/>
      <c r="AE29" s="69"/>
      <c r="AF29" s="38"/>
      <c r="AG29" s="38"/>
      <c r="AH29" s="38"/>
      <c r="AJ29" s="49"/>
      <c r="AK29" s="49"/>
      <c r="AL29" s="70"/>
    </row>
    <row r="30" spans="1:38" hidden="1" x14ac:dyDescent="0.25">
      <c r="A30" s="14" t="s">
        <v>63</v>
      </c>
      <c r="B30" s="15" t="s">
        <v>64</v>
      </c>
      <c r="C30" s="71" t="s">
        <v>37</v>
      </c>
      <c r="D30" s="64" t="s">
        <v>38</v>
      </c>
      <c r="E30" s="65" t="s">
        <v>38</v>
      </c>
      <c r="F30" s="65" t="s">
        <v>38</v>
      </c>
      <c r="G30" s="227">
        <f t="shared" ref="G30:V30" si="25">SUM(G170)</f>
        <v>0</v>
      </c>
      <c r="H30" s="227">
        <f t="shared" si="25"/>
        <v>0</v>
      </c>
      <c r="I30" s="227">
        <f t="shared" si="25"/>
        <v>0</v>
      </c>
      <c r="J30" s="227">
        <f t="shared" si="25"/>
        <v>0</v>
      </c>
      <c r="K30" s="227">
        <f t="shared" si="25"/>
        <v>0</v>
      </c>
      <c r="L30" s="227">
        <f t="shared" si="25"/>
        <v>0</v>
      </c>
      <c r="M30" s="227">
        <f t="shared" si="25"/>
        <v>0</v>
      </c>
      <c r="N30" s="215" t="s">
        <v>38</v>
      </c>
      <c r="O30" s="227">
        <f t="shared" si="1"/>
        <v>0</v>
      </c>
      <c r="P30" s="215" t="s">
        <v>38</v>
      </c>
      <c r="Q30" s="227">
        <f t="shared" si="2"/>
        <v>0</v>
      </c>
      <c r="R30" s="227">
        <f t="shared" si="25"/>
        <v>0</v>
      </c>
      <c r="S30" s="227">
        <f t="shared" si="25"/>
        <v>0</v>
      </c>
      <c r="T30" s="227">
        <f t="shared" si="25"/>
        <v>0</v>
      </c>
      <c r="U30" s="227">
        <f t="shared" si="25"/>
        <v>0</v>
      </c>
      <c r="V30" s="227">
        <f t="shared" si="25"/>
        <v>0</v>
      </c>
      <c r="W30" s="73">
        <f t="shared" ref="W30:Y30" si="26">SUM(W169)</f>
        <v>0</v>
      </c>
      <c r="X30" s="72">
        <f t="shared" si="26"/>
        <v>0</v>
      </c>
      <c r="Y30" s="73">
        <f t="shared" si="26"/>
        <v>0</v>
      </c>
      <c r="Z30" s="67" t="s">
        <v>38</v>
      </c>
      <c r="AA30" s="38"/>
      <c r="AC30" s="68"/>
      <c r="AD30" s="68"/>
      <c r="AE30" s="69"/>
      <c r="AF30" s="38"/>
      <c r="AG30" s="38"/>
      <c r="AH30" s="38"/>
      <c r="AJ30" s="49"/>
      <c r="AK30" s="49"/>
      <c r="AL30" s="70"/>
    </row>
    <row r="31" spans="1:38" ht="31.5" hidden="1" x14ac:dyDescent="0.25">
      <c r="A31" s="14" t="s">
        <v>65</v>
      </c>
      <c r="B31" s="16" t="s">
        <v>50</v>
      </c>
      <c r="C31" s="71" t="s">
        <v>37</v>
      </c>
      <c r="D31" s="64" t="s">
        <v>38</v>
      </c>
      <c r="E31" s="65" t="s">
        <v>38</v>
      </c>
      <c r="F31" s="65" t="s">
        <v>38</v>
      </c>
      <c r="G31" s="227">
        <f t="shared" ref="G31:M32" si="27">SUM(G175)</f>
        <v>0</v>
      </c>
      <c r="H31" s="227">
        <f t="shared" si="27"/>
        <v>0</v>
      </c>
      <c r="I31" s="227">
        <f t="shared" si="27"/>
        <v>0</v>
      </c>
      <c r="J31" s="227">
        <f t="shared" si="27"/>
        <v>0</v>
      </c>
      <c r="K31" s="227">
        <f t="shared" si="27"/>
        <v>0</v>
      </c>
      <c r="L31" s="227">
        <f t="shared" si="27"/>
        <v>0</v>
      </c>
      <c r="M31" s="227">
        <f t="shared" si="27"/>
        <v>0</v>
      </c>
      <c r="N31" s="215" t="s">
        <v>38</v>
      </c>
      <c r="O31" s="227">
        <f t="shared" si="1"/>
        <v>0</v>
      </c>
      <c r="P31" s="215" t="s">
        <v>38</v>
      </c>
      <c r="Q31" s="227">
        <f t="shared" si="2"/>
        <v>0</v>
      </c>
      <c r="R31" s="227">
        <f t="shared" ref="H31:V32" si="28">SUM(R175)</f>
        <v>0</v>
      </c>
      <c r="S31" s="227">
        <f t="shared" si="28"/>
        <v>0</v>
      </c>
      <c r="T31" s="227">
        <f t="shared" si="28"/>
        <v>0</v>
      </c>
      <c r="U31" s="227">
        <f t="shared" si="28"/>
        <v>0</v>
      </c>
      <c r="V31" s="227">
        <f t="shared" si="28"/>
        <v>0</v>
      </c>
      <c r="W31" s="73">
        <f t="shared" ref="W31:Y32" si="29">SUM(W174)</f>
        <v>0</v>
      </c>
      <c r="X31" s="72">
        <f t="shared" si="29"/>
        <v>0</v>
      </c>
      <c r="Y31" s="73">
        <f t="shared" si="29"/>
        <v>0</v>
      </c>
      <c r="Z31" s="67" t="s">
        <v>38</v>
      </c>
      <c r="AA31" s="38"/>
      <c r="AC31" s="68"/>
      <c r="AD31" s="68"/>
      <c r="AE31" s="69"/>
      <c r="AF31" s="38"/>
      <c r="AG31" s="38"/>
      <c r="AH31" s="38"/>
      <c r="AJ31" s="49"/>
      <c r="AK31" s="49"/>
      <c r="AL31" s="70"/>
    </row>
    <row r="32" spans="1:38" hidden="1" x14ac:dyDescent="0.25">
      <c r="A32" s="14" t="s">
        <v>66</v>
      </c>
      <c r="B32" s="16" t="s">
        <v>52</v>
      </c>
      <c r="C32" s="71" t="s">
        <v>37</v>
      </c>
      <c r="D32" s="64" t="s">
        <v>38</v>
      </c>
      <c r="E32" s="65" t="s">
        <v>38</v>
      </c>
      <c r="F32" s="65" t="s">
        <v>38</v>
      </c>
      <c r="G32" s="227">
        <f t="shared" si="27"/>
        <v>0</v>
      </c>
      <c r="H32" s="227">
        <f t="shared" si="28"/>
        <v>0</v>
      </c>
      <c r="I32" s="227">
        <f t="shared" si="28"/>
        <v>0</v>
      </c>
      <c r="J32" s="227">
        <f t="shared" si="28"/>
        <v>0</v>
      </c>
      <c r="K32" s="227">
        <f t="shared" si="28"/>
        <v>0</v>
      </c>
      <c r="L32" s="227">
        <f t="shared" si="28"/>
        <v>0</v>
      </c>
      <c r="M32" s="227">
        <f t="shared" si="28"/>
        <v>0</v>
      </c>
      <c r="N32" s="215" t="s">
        <v>38</v>
      </c>
      <c r="O32" s="227">
        <f t="shared" si="1"/>
        <v>0</v>
      </c>
      <c r="P32" s="215" t="s">
        <v>38</v>
      </c>
      <c r="Q32" s="227">
        <f t="shared" si="2"/>
        <v>0</v>
      </c>
      <c r="R32" s="227">
        <f t="shared" si="28"/>
        <v>0</v>
      </c>
      <c r="S32" s="227">
        <f t="shared" si="28"/>
        <v>0</v>
      </c>
      <c r="T32" s="227">
        <f t="shared" si="28"/>
        <v>0</v>
      </c>
      <c r="U32" s="227">
        <f t="shared" si="28"/>
        <v>0</v>
      </c>
      <c r="V32" s="227">
        <f t="shared" si="28"/>
        <v>0</v>
      </c>
      <c r="W32" s="73">
        <f t="shared" si="29"/>
        <v>0</v>
      </c>
      <c r="X32" s="72">
        <f t="shared" si="29"/>
        <v>0</v>
      </c>
      <c r="Y32" s="73">
        <f t="shared" si="29"/>
        <v>0</v>
      </c>
      <c r="Z32" s="67" t="s">
        <v>38</v>
      </c>
      <c r="AA32" s="38"/>
      <c r="AC32" s="68"/>
      <c r="AD32" s="68"/>
      <c r="AE32" s="69"/>
      <c r="AF32" s="38"/>
      <c r="AG32" s="38"/>
      <c r="AH32" s="38"/>
      <c r="AJ32" s="49"/>
      <c r="AK32" s="49"/>
      <c r="AL32" s="70"/>
    </row>
    <row r="33" spans="1:196" ht="47.25" hidden="1" x14ac:dyDescent="0.25">
      <c r="A33" s="14" t="s">
        <v>67</v>
      </c>
      <c r="B33" s="16" t="s">
        <v>68</v>
      </c>
      <c r="C33" s="71" t="s">
        <v>37</v>
      </c>
      <c r="D33" s="64" t="s">
        <v>38</v>
      </c>
      <c r="E33" s="65" t="s">
        <v>38</v>
      </c>
      <c r="F33" s="65" t="s">
        <v>38</v>
      </c>
      <c r="G33" s="227">
        <f t="shared" ref="G33:V33" si="30">SUM(G34:G38)</f>
        <v>0</v>
      </c>
      <c r="H33" s="227">
        <f t="shared" si="30"/>
        <v>0</v>
      </c>
      <c r="I33" s="227">
        <f t="shared" si="30"/>
        <v>0</v>
      </c>
      <c r="J33" s="227">
        <f t="shared" si="30"/>
        <v>0</v>
      </c>
      <c r="K33" s="227">
        <f t="shared" si="30"/>
        <v>0</v>
      </c>
      <c r="L33" s="227">
        <f t="shared" si="30"/>
        <v>0</v>
      </c>
      <c r="M33" s="227">
        <f t="shared" si="30"/>
        <v>0</v>
      </c>
      <c r="N33" s="215" t="s">
        <v>38</v>
      </c>
      <c r="O33" s="227">
        <f t="shared" si="1"/>
        <v>0</v>
      </c>
      <c r="P33" s="215" t="s">
        <v>38</v>
      </c>
      <c r="Q33" s="227">
        <f t="shared" si="2"/>
        <v>0</v>
      </c>
      <c r="R33" s="227">
        <f t="shared" si="30"/>
        <v>0</v>
      </c>
      <c r="S33" s="227">
        <f t="shared" si="30"/>
        <v>0</v>
      </c>
      <c r="T33" s="227">
        <f t="shared" si="30"/>
        <v>0</v>
      </c>
      <c r="U33" s="227">
        <f t="shared" si="30"/>
        <v>0</v>
      </c>
      <c r="V33" s="227">
        <f t="shared" si="30"/>
        <v>0</v>
      </c>
      <c r="W33" s="73">
        <f t="shared" ref="W33:Y33" si="31">SUM(W34:W38)</f>
        <v>0</v>
      </c>
      <c r="X33" s="72">
        <f t="shared" si="31"/>
        <v>0</v>
      </c>
      <c r="Y33" s="73">
        <f t="shared" si="31"/>
        <v>0</v>
      </c>
      <c r="Z33" s="67" t="s">
        <v>38</v>
      </c>
      <c r="AA33" s="38"/>
      <c r="AC33" s="68"/>
      <c r="AD33" s="68"/>
      <c r="AE33" s="69"/>
      <c r="AF33" s="38"/>
      <c r="AG33" s="38"/>
      <c r="AH33" s="38"/>
      <c r="AJ33" s="49"/>
      <c r="AK33" s="49"/>
      <c r="AL33" s="70"/>
    </row>
    <row r="34" spans="1:196" hidden="1" x14ac:dyDescent="0.25">
      <c r="A34" s="14" t="s">
        <v>69</v>
      </c>
      <c r="B34" s="16" t="s">
        <v>58</v>
      </c>
      <c r="C34" s="71" t="s">
        <v>37</v>
      </c>
      <c r="D34" s="64" t="s">
        <v>38</v>
      </c>
      <c r="E34" s="65" t="s">
        <v>38</v>
      </c>
      <c r="F34" s="65" t="s">
        <v>38</v>
      </c>
      <c r="G34" s="215">
        <f t="shared" ref="G34:V34" si="32">SUM(G178)</f>
        <v>0</v>
      </c>
      <c r="H34" s="215">
        <f t="shared" si="32"/>
        <v>0</v>
      </c>
      <c r="I34" s="215">
        <f t="shared" si="32"/>
        <v>0</v>
      </c>
      <c r="J34" s="215">
        <f t="shared" si="32"/>
        <v>0</v>
      </c>
      <c r="K34" s="215">
        <f t="shared" si="32"/>
        <v>0</v>
      </c>
      <c r="L34" s="215">
        <f t="shared" si="32"/>
        <v>0</v>
      </c>
      <c r="M34" s="215">
        <f t="shared" si="32"/>
        <v>0</v>
      </c>
      <c r="N34" s="215" t="s">
        <v>38</v>
      </c>
      <c r="O34" s="215">
        <f t="shared" si="1"/>
        <v>0</v>
      </c>
      <c r="P34" s="215" t="s">
        <v>38</v>
      </c>
      <c r="Q34" s="215">
        <f t="shared" si="2"/>
        <v>0</v>
      </c>
      <c r="R34" s="215">
        <f t="shared" si="32"/>
        <v>0</v>
      </c>
      <c r="S34" s="215">
        <f t="shared" si="32"/>
        <v>0</v>
      </c>
      <c r="T34" s="215">
        <f t="shared" si="32"/>
        <v>0</v>
      </c>
      <c r="U34" s="215">
        <f t="shared" si="32"/>
        <v>0</v>
      </c>
      <c r="V34" s="215">
        <f t="shared" si="32"/>
        <v>0</v>
      </c>
      <c r="W34" s="73">
        <f t="shared" ref="W34:Y34" si="33">SUM(W177)</f>
        <v>0</v>
      </c>
      <c r="X34" s="72">
        <f t="shared" si="33"/>
        <v>0</v>
      </c>
      <c r="Y34" s="64">
        <f t="shared" si="33"/>
        <v>0</v>
      </c>
      <c r="Z34" s="67" t="s">
        <v>38</v>
      </c>
      <c r="AA34" s="38"/>
      <c r="AC34" s="68"/>
      <c r="AD34" s="68"/>
      <c r="AE34" s="69"/>
      <c r="AF34" s="38"/>
      <c r="AG34" s="38"/>
      <c r="AH34" s="38"/>
      <c r="AJ34" s="49"/>
      <c r="AK34" s="49"/>
      <c r="AL34" s="70"/>
    </row>
    <row r="35" spans="1:196" hidden="1" x14ac:dyDescent="0.25">
      <c r="A35" s="14" t="s">
        <v>70</v>
      </c>
      <c r="B35" s="15" t="s">
        <v>71</v>
      </c>
      <c r="C35" s="71" t="s">
        <v>37</v>
      </c>
      <c r="D35" s="64" t="s">
        <v>38</v>
      </c>
      <c r="E35" s="65" t="s">
        <v>38</v>
      </c>
      <c r="F35" s="65" t="s">
        <v>38</v>
      </c>
      <c r="G35" s="215">
        <f t="shared" ref="G35:V35" si="34">SUM(G184)</f>
        <v>0</v>
      </c>
      <c r="H35" s="215">
        <f t="shared" si="34"/>
        <v>0</v>
      </c>
      <c r="I35" s="215">
        <f t="shared" si="34"/>
        <v>0</v>
      </c>
      <c r="J35" s="215">
        <f t="shared" si="34"/>
        <v>0</v>
      </c>
      <c r="K35" s="215">
        <f t="shared" si="34"/>
        <v>0</v>
      </c>
      <c r="L35" s="215">
        <f t="shared" si="34"/>
        <v>0</v>
      </c>
      <c r="M35" s="215">
        <f t="shared" si="34"/>
        <v>0</v>
      </c>
      <c r="N35" s="215" t="s">
        <v>38</v>
      </c>
      <c r="O35" s="215">
        <f t="shared" si="1"/>
        <v>0</v>
      </c>
      <c r="P35" s="215" t="s">
        <v>38</v>
      </c>
      <c r="Q35" s="215">
        <f t="shared" si="2"/>
        <v>0</v>
      </c>
      <c r="R35" s="215">
        <f t="shared" si="34"/>
        <v>0</v>
      </c>
      <c r="S35" s="215">
        <f t="shared" si="34"/>
        <v>0</v>
      </c>
      <c r="T35" s="215">
        <f t="shared" si="34"/>
        <v>0</v>
      </c>
      <c r="U35" s="215">
        <f t="shared" si="34"/>
        <v>0</v>
      </c>
      <c r="V35" s="215">
        <f t="shared" si="34"/>
        <v>0</v>
      </c>
      <c r="W35" s="73">
        <f t="shared" ref="W35:Y35" si="35">SUM(W183)</f>
        <v>0</v>
      </c>
      <c r="X35" s="72">
        <f t="shared" si="35"/>
        <v>0</v>
      </c>
      <c r="Y35" s="64">
        <f t="shared" si="35"/>
        <v>0</v>
      </c>
      <c r="Z35" s="67" t="s">
        <v>38</v>
      </c>
      <c r="AA35" s="38"/>
      <c r="AC35" s="68"/>
      <c r="AD35" s="68"/>
      <c r="AE35" s="69"/>
      <c r="AF35" s="38"/>
      <c r="AG35" s="38"/>
      <c r="AH35" s="38"/>
      <c r="AJ35" s="49"/>
      <c r="AK35" s="49"/>
      <c r="AL35" s="70"/>
    </row>
    <row r="36" spans="1:196" hidden="1" x14ac:dyDescent="0.25">
      <c r="A36" s="14" t="s">
        <v>72</v>
      </c>
      <c r="B36" s="16" t="s">
        <v>73</v>
      </c>
      <c r="C36" s="71" t="s">
        <v>37</v>
      </c>
      <c r="D36" s="64" t="s">
        <v>38</v>
      </c>
      <c r="E36" s="65" t="s">
        <v>38</v>
      </c>
      <c r="F36" s="65" t="s">
        <v>38</v>
      </c>
      <c r="G36" s="215">
        <f t="shared" ref="G36:V36" si="36">SUM(G191)</f>
        <v>0</v>
      </c>
      <c r="H36" s="215">
        <f t="shared" si="36"/>
        <v>0</v>
      </c>
      <c r="I36" s="215">
        <f t="shared" si="36"/>
        <v>0</v>
      </c>
      <c r="J36" s="215">
        <f t="shared" si="36"/>
        <v>0</v>
      </c>
      <c r="K36" s="215">
        <f t="shared" si="36"/>
        <v>0</v>
      </c>
      <c r="L36" s="215">
        <f t="shared" si="36"/>
        <v>0</v>
      </c>
      <c r="M36" s="215">
        <f t="shared" si="36"/>
        <v>0</v>
      </c>
      <c r="N36" s="215" t="s">
        <v>38</v>
      </c>
      <c r="O36" s="215">
        <f t="shared" si="1"/>
        <v>0</v>
      </c>
      <c r="P36" s="215" t="s">
        <v>38</v>
      </c>
      <c r="Q36" s="215">
        <f t="shared" si="2"/>
        <v>0</v>
      </c>
      <c r="R36" s="215">
        <f t="shared" si="36"/>
        <v>0</v>
      </c>
      <c r="S36" s="215">
        <f t="shared" si="36"/>
        <v>0</v>
      </c>
      <c r="T36" s="215">
        <f t="shared" si="36"/>
        <v>0</v>
      </c>
      <c r="U36" s="215">
        <f t="shared" si="36"/>
        <v>0</v>
      </c>
      <c r="V36" s="215">
        <f t="shared" si="36"/>
        <v>0</v>
      </c>
      <c r="W36" s="73">
        <f t="shared" ref="W36:Y36" si="37">SUM(W190)</f>
        <v>0</v>
      </c>
      <c r="X36" s="72">
        <f t="shared" si="37"/>
        <v>0</v>
      </c>
      <c r="Y36" s="64">
        <f t="shared" si="37"/>
        <v>0</v>
      </c>
      <c r="Z36" s="67" t="s">
        <v>38</v>
      </c>
      <c r="AA36" s="38"/>
      <c r="AC36" s="68"/>
      <c r="AD36" s="68"/>
      <c r="AE36" s="69"/>
      <c r="AF36" s="38"/>
      <c r="AG36" s="38"/>
      <c r="AH36" s="38"/>
      <c r="AJ36" s="49"/>
      <c r="AK36" s="49"/>
      <c r="AL36" s="70"/>
    </row>
    <row r="37" spans="1:196" ht="31.5" hidden="1" x14ac:dyDescent="0.25">
      <c r="A37" s="14" t="s">
        <v>74</v>
      </c>
      <c r="B37" s="16" t="s">
        <v>75</v>
      </c>
      <c r="C37" s="71" t="s">
        <v>37</v>
      </c>
      <c r="D37" s="64" t="s">
        <v>38</v>
      </c>
      <c r="E37" s="65" t="s">
        <v>38</v>
      </c>
      <c r="F37" s="65" t="s">
        <v>38</v>
      </c>
      <c r="G37" s="215">
        <f t="shared" ref="G37:V37" si="38">SUM(G198)</f>
        <v>0</v>
      </c>
      <c r="H37" s="215">
        <f t="shared" si="38"/>
        <v>0</v>
      </c>
      <c r="I37" s="215">
        <f t="shared" si="38"/>
        <v>0</v>
      </c>
      <c r="J37" s="215">
        <f t="shared" si="38"/>
        <v>0</v>
      </c>
      <c r="K37" s="215">
        <f t="shared" si="38"/>
        <v>0</v>
      </c>
      <c r="L37" s="215">
        <f t="shared" si="38"/>
        <v>0</v>
      </c>
      <c r="M37" s="215">
        <f t="shared" si="38"/>
        <v>0</v>
      </c>
      <c r="N37" s="215" t="s">
        <v>38</v>
      </c>
      <c r="O37" s="215">
        <f t="shared" si="1"/>
        <v>0</v>
      </c>
      <c r="P37" s="215" t="s">
        <v>38</v>
      </c>
      <c r="Q37" s="215">
        <f t="shared" si="2"/>
        <v>0</v>
      </c>
      <c r="R37" s="215">
        <f t="shared" si="38"/>
        <v>0</v>
      </c>
      <c r="S37" s="215">
        <f t="shared" si="38"/>
        <v>0</v>
      </c>
      <c r="T37" s="215">
        <f t="shared" si="38"/>
        <v>0</v>
      </c>
      <c r="U37" s="215">
        <f t="shared" si="38"/>
        <v>0</v>
      </c>
      <c r="V37" s="215">
        <f t="shared" si="38"/>
        <v>0</v>
      </c>
      <c r="W37" s="73">
        <f t="shared" ref="W37:Y37" si="39">SUM(W197)</f>
        <v>0</v>
      </c>
      <c r="X37" s="72">
        <f t="shared" si="39"/>
        <v>0</v>
      </c>
      <c r="Y37" s="64">
        <f t="shared" si="39"/>
        <v>0</v>
      </c>
      <c r="Z37" s="67" t="s">
        <v>38</v>
      </c>
      <c r="AA37" s="38"/>
      <c r="AC37" s="68"/>
      <c r="AD37" s="68"/>
      <c r="AE37" s="69"/>
      <c r="AF37" s="38"/>
      <c r="AG37" s="38"/>
      <c r="AH37" s="38"/>
      <c r="AJ37" s="49"/>
      <c r="AK37" s="49"/>
      <c r="AL37" s="70"/>
    </row>
    <row r="38" spans="1:196" hidden="1" x14ac:dyDescent="0.25">
      <c r="A38" s="14" t="s">
        <v>76</v>
      </c>
      <c r="B38" s="15" t="s">
        <v>52</v>
      </c>
      <c r="C38" s="71" t="str">
        <f>C117</f>
        <v>нд</v>
      </c>
      <c r="D38" s="64" t="str">
        <f t="shared" ref="D38:F38" si="40">D176</f>
        <v>нд</v>
      </c>
      <c r="E38" s="64" t="str">
        <f t="shared" si="40"/>
        <v>нд</v>
      </c>
      <c r="F38" s="64" t="str">
        <f t="shared" si="40"/>
        <v>нд</v>
      </c>
      <c r="G38" s="215" t="str">
        <f t="shared" ref="G38:V38" si="41">G177</f>
        <v>нд</v>
      </c>
      <c r="H38" s="215" t="str">
        <f t="shared" si="41"/>
        <v>нд</v>
      </c>
      <c r="I38" s="215" t="str">
        <f t="shared" si="41"/>
        <v>нд</v>
      </c>
      <c r="J38" s="215" t="str">
        <f t="shared" si="41"/>
        <v>нд</v>
      </c>
      <c r="K38" s="215" t="str">
        <f t="shared" si="41"/>
        <v>нд</v>
      </c>
      <c r="L38" s="215" t="str">
        <f t="shared" si="41"/>
        <v>нд</v>
      </c>
      <c r="M38" s="215" t="str">
        <f t="shared" si="41"/>
        <v>нд</v>
      </c>
      <c r="N38" s="215" t="s">
        <v>38</v>
      </c>
      <c r="O38" s="215" t="str">
        <f t="shared" si="1"/>
        <v>нд</v>
      </c>
      <c r="P38" s="215" t="s">
        <v>38</v>
      </c>
      <c r="Q38" s="215" t="str">
        <f t="shared" si="2"/>
        <v>нд</v>
      </c>
      <c r="R38" s="215" t="str">
        <f t="shared" si="41"/>
        <v>нд</v>
      </c>
      <c r="S38" s="215" t="str">
        <f t="shared" si="41"/>
        <v>нд</v>
      </c>
      <c r="T38" s="215" t="str">
        <f t="shared" si="41"/>
        <v>нд</v>
      </c>
      <c r="U38" s="215" t="str">
        <f t="shared" si="41"/>
        <v>нд</v>
      </c>
      <c r="V38" s="215" t="str">
        <f t="shared" si="41"/>
        <v>нд</v>
      </c>
      <c r="W38" s="64" t="str">
        <f t="shared" ref="W38:Z38" si="42">W176</f>
        <v>нд</v>
      </c>
      <c r="X38" s="64" t="str">
        <f t="shared" si="42"/>
        <v>нд</v>
      </c>
      <c r="Y38" s="64" t="str">
        <f t="shared" si="42"/>
        <v>нд</v>
      </c>
      <c r="Z38" s="64" t="str">
        <f t="shared" si="42"/>
        <v>нд</v>
      </c>
      <c r="AA38" s="38"/>
      <c r="AC38" s="68"/>
      <c r="AD38" s="68"/>
      <c r="AE38" s="69"/>
      <c r="AF38" s="38"/>
      <c r="AG38" s="38"/>
      <c r="AH38" s="38"/>
      <c r="AJ38" s="49"/>
      <c r="AK38" s="49"/>
      <c r="AL38" s="70"/>
    </row>
    <row r="39" spans="1:196" ht="45.75" customHeight="1" x14ac:dyDescent="0.25">
      <c r="A39" s="14" t="s">
        <v>77</v>
      </c>
      <c r="B39" s="17" t="s">
        <v>48</v>
      </c>
      <c r="C39" s="71" t="s">
        <v>37</v>
      </c>
      <c r="D39" s="64" t="s">
        <v>38</v>
      </c>
      <c r="E39" s="65" t="s">
        <v>38</v>
      </c>
      <c r="F39" s="65" t="s">
        <v>38</v>
      </c>
      <c r="G39" s="226">
        <f t="shared" ref="G39:M39" si="43">SUM(G199)</f>
        <v>21.050000000000008</v>
      </c>
      <c r="H39" s="226">
        <f t="shared" si="43"/>
        <v>0</v>
      </c>
      <c r="I39" s="226">
        <f t="shared" si="43"/>
        <v>21.050000000000008</v>
      </c>
      <c r="J39" s="226">
        <f t="shared" si="43"/>
        <v>2.4793582000000001</v>
      </c>
      <c r="K39" s="226">
        <f t="shared" si="43"/>
        <v>18.570641800000008</v>
      </c>
      <c r="L39" s="226">
        <f t="shared" si="43"/>
        <v>0</v>
      </c>
      <c r="M39" s="226">
        <f t="shared" si="43"/>
        <v>0</v>
      </c>
      <c r="N39" s="215" t="s">
        <v>38</v>
      </c>
      <c r="O39" s="226">
        <f t="shared" si="1"/>
        <v>21.050000000000008</v>
      </c>
      <c r="P39" s="215" t="s">
        <v>38</v>
      </c>
      <c r="Q39" s="226">
        <f t="shared" si="2"/>
        <v>21.050000000000008</v>
      </c>
      <c r="R39" s="226">
        <f>SUM(R199)</f>
        <v>0</v>
      </c>
      <c r="S39" s="226">
        <f>SUM(S199)</f>
        <v>0</v>
      </c>
      <c r="T39" s="226">
        <f>SUM(T199)</f>
        <v>0</v>
      </c>
      <c r="U39" s="226">
        <f>SUM(U199)</f>
        <v>11.558333333333334</v>
      </c>
      <c r="V39" s="226">
        <f>SUM(V199)</f>
        <v>9.4916666666666689</v>
      </c>
      <c r="W39" s="73">
        <f t="shared" ref="W39:Y39" si="44">SUM(W199)</f>
        <v>0</v>
      </c>
      <c r="X39" s="72">
        <f t="shared" si="44"/>
        <v>0</v>
      </c>
      <c r="Y39" s="64">
        <f t="shared" si="44"/>
        <v>21.050000000000008</v>
      </c>
      <c r="Z39" s="67" t="s">
        <v>38</v>
      </c>
      <c r="AA39" s="38"/>
      <c r="AC39" s="68"/>
      <c r="AD39" s="68"/>
      <c r="AE39" s="69"/>
      <c r="AF39" s="38"/>
      <c r="AG39" s="38"/>
      <c r="AH39" s="38"/>
      <c r="AJ39" s="49"/>
      <c r="AK39" s="49"/>
      <c r="AL39" s="70"/>
    </row>
    <row r="40" spans="1:196" ht="36" customHeight="1" x14ac:dyDescent="0.25">
      <c r="A40" s="14" t="s">
        <v>78</v>
      </c>
      <c r="B40" s="18" t="s">
        <v>79</v>
      </c>
      <c r="C40" s="189" t="s">
        <v>37</v>
      </c>
      <c r="D40" s="76" t="s">
        <v>38</v>
      </c>
      <c r="E40" s="77" t="s">
        <v>38</v>
      </c>
      <c r="F40" s="77" t="s">
        <v>38</v>
      </c>
      <c r="G40" s="233">
        <f t="shared" ref="G40:M40" si="45">SUM(G41,G199)</f>
        <v>285.09589751615061</v>
      </c>
      <c r="H40" s="233">
        <f t="shared" si="45"/>
        <v>0</v>
      </c>
      <c r="I40" s="233">
        <f t="shared" si="45"/>
        <v>285.09589751615061</v>
      </c>
      <c r="J40" s="233">
        <f t="shared" si="45"/>
        <v>6.9093581999999998</v>
      </c>
      <c r="K40" s="233">
        <f t="shared" si="45"/>
        <v>34.98564180000001</v>
      </c>
      <c r="L40" s="233">
        <f t="shared" si="45"/>
        <v>243.2008975161506</v>
      </c>
      <c r="M40" s="233">
        <f t="shared" si="45"/>
        <v>0</v>
      </c>
      <c r="N40" s="215" t="s">
        <v>38</v>
      </c>
      <c r="O40" s="233">
        <f t="shared" si="1"/>
        <v>285.09589751615061</v>
      </c>
      <c r="P40" s="215" t="s">
        <v>38</v>
      </c>
      <c r="Q40" s="233">
        <f t="shared" si="2"/>
        <v>285.09589751615061</v>
      </c>
      <c r="R40" s="233">
        <f>SUM(R41,R199)</f>
        <v>0.33</v>
      </c>
      <c r="S40" s="233">
        <f>SUM(S41,S199)</f>
        <v>71.108851053210003</v>
      </c>
      <c r="T40" s="233">
        <f>SUM(T41,T199)</f>
        <v>121.00109231649949</v>
      </c>
      <c r="U40" s="233">
        <f>SUM(U41,U199)</f>
        <v>52.651526923953028</v>
      </c>
      <c r="V40" s="233">
        <f>SUM(V41,V199)</f>
        <v>40.004427222488047</v>
      </c>
      <c r="W40" s="64">
        <f t="shared" ref="W40:Y40" si="46">+W17</f>
        <v>0</v>
      </c>
      <c r="X40" s="64">
        <f t="shared" si="46"/>
        <v>0</v>
      </c>
      <c r="Y40" s="64">
        <f t="shared" si="46"/>
        <v>285.09589751615061</v>
      </c>
      <c r="Z40" s="67" t="s">
        <v>38</v>
      </c>
      <c r="AA40" s="38"/>
      <c r="AC40" s="68"/>
      <c r="AD40" s="68"/>
      <c r="AE40" s="69"/>
      <c r="AF40" s="38"/>
      <c r="AG40" s="38"/>
      <c r="AH40" s="38"/>
      <c r="AJ40" s="49"/>
      <c r="AK40" s="49"/>
      <c r="AL40" s="70"/>
    </row>
    <row r="41" spans="1:196" ht="41.25" customHeight="1" x14ac:dyDescent="0.25">
      <c r="A41" s="15" t="s">
        <v>80</v>
      </c>
      <c r="B41" s="19" t="s">
        <v>40</v>
      </c>
      <c r="C41" s="71" t="s">
        <v>37</v>
      </c>
      <c r="D41" s="64" t="s">
        <v>38</v>
      </c>
      <c r="E41" s="65" t="s">
        <v>38</v>
      </c>
      <c r="F41" s="65" t="s">
        <v>38</v>
      </c>
      <c r="G41" s="227">
        <f t="shared" ref="G41:M41" si="47">+SUM(G42,G58,G112,G115,G116,G117)</f>
        <v>264.0458975161506</v>
      </c>
      <c r="H41" s="227">
        <f t="shared" si="47"/>
        <v>0</v>
      </c>
      <c r="I41" s="227">
        <f t="shared" si="47"/>
        <v>264.0458975161506</v>
      </c>
      <c r="J41" s="227">
        <f t="shared" si="47"/>
        <v>4.43</v>
      </c>
      <c r="K41" s="227">
        <f t="shared" si="47"/>
        <v>16.414999999999999</v>
      </c>
      <c r="L41" s="227">
        <f t="shared" si="47"/>
        <v>243.2008975161506</v>
      </c>
      <c r="M41" s="227">
        <f t="shared" si="47"/>
        <v>0</v>
      </c>
      <c r="N41" s="215" t="s">
        <v>38</v>
      </c>
      <c r="O41" s="227">
        <f t="shared" si="1"/>
        <v>264.0458975161506</v>
      </c>
      <c r="P41" s="215" t="s">
        <v>38</v>
      </c>
      <c r="Q41" s="227">
        <f t="shared" si="2"/>
        <v>264.0458975161506</v>
      </c>
      <c r="R41" s="227">
        <f>+SUM(R42,R58,R112,R115,R116,R117)</f>
        <v>0.33</v>
      </c>
      <c r="S41" s="227">
        <f>+SUM(S42,S58,S112,S115,S116,S117)</f>
        <v>71.108851053210003</v>
      </c>
      <c r="T41" s="227">
        <f>+SUM(T42,T58,T112,T115,T116,T117)</f>
        <v>121.00109231649949</v>
      </c>
      <c r="U41" s="227">
        <f>+SUM(U42,U58,U112,U115,U116,U117)</f>
        <v>41.093193590619698</v>
      </c>
      <c r="V41" s="227">
        <f>+SUM(V42,V58,V112,V115,V116,V117)</f>
        <v>30.512760555821377</v>
      </c>
      <c r="W41" s="64">
        <f t="shared" ref="W41:X41" si="48">+SUM(W56:W57)</f>
        <v>0</v>
      </c>
      <c r="X41" s="64">
        <f t="shared" si="48"/>
        <v>0</v>
      </c>
      <c r="Y41" s="64">
        <f>+SUM(R41:V41)</f>
        <v>264.0458975161506</v>
      </c>
      <c r="Z41" s="67" t="s">
        <v>38</v>
      </c>
      <c r="AA41" s="38"/>
      <c r="AC41" s="68"/>
      <c r="AD41" s="68"/>
      <c r="AE41" s="69"/>
      <c r="AF41" s="38"/>
      <c r="AG41" s="38"/>
      <c r="AH41" s="38"/>
      <c r="AJ41" s="49"/>
      <c r="AK41" s="49"/>
      <c r="AL41" s="70"/>
    </row>
    <row r="42" spans="1:196" x14ac:dyDescent="0.25">
      <c r="A42" s="14" t="s">
        <v>81</v>
      </c>
      <c r="B42" s="20" t="s">
        <v>82</v>
      </c>
      <c r="C42" s="71" t="s">
        <v>37</v>
      </c>
      <c r="D42" s="64" t="s">
        <v>38</v>
      </c>
      <c r="E42" s="65" t="s">
        <v>38</v>
      </c>
      <c r="F42" s="65" t="s">
        <v>38</v>
      </c>
      <c r="G42" s="215">
        <f t="shared" ref="G42:V42" si="49">+SUM(G43)</f>
        <v>16.414999999999999</v>
      </c>
      <c r="H42" s="215">
        <f t="shared" si="49"/>
        <v>0</v>
      </c>
      <c r="I42" s="215">
        <f t="shared" si="49"/>
        <v>16.414999999999999</v>
      </c>
      <c r="J42" s="215">
        <f t="shared" si="49"/>
        <v>0</v>
      </c>
      <c r="K42" s="215">
        <f t="shared" si="49"/>
        <v>16.414999999999999</v>
      </c>
      <c r="L42" s="215">
        <f t="shared" si="49"/>
        <v>0</v>
      </c>
      <c r="M42" s="215">
        <f t="shared" si="49"/>
        <v>0</v>
      </c>
      <c r="N42" s="215" t="s">
        <v>38</v>
      </c>
      <c r="O42" s="215">
        <f t="shared" si="1"/>
        <v>16.414999999999999</v>
      </c>
      <c r="P42" s="215" t="s">
        <v>38</v>
      </c>
      <c r="Q42" s="215">
        <f t="shared" si="2"/>
        <v>16.414999999999999</v>
      </c>
      <c r="R42" s="215">
        <f t="shared" si="49"/>
        <v>0</v>
      </c>
      <c r="S42" s="215">
        <f t="shared" si="49"/>
        <v>16.414999999999999</v>
      </c>
      <c r="T42" s="215">
        <f t="shared" si="49"/>
        <v>0</v>
      </c>
      <c r="U42" s="215">
        <f t="shared" si="49"/>
        <v>0</v>
      </c>
      <c r="V42" s="215">
        <f t="shared" si="49"/>
        <v>0</v>
      </c>
      <c r="W42" s="64" t="s">
        <v>38</v>
      </c>
      <c r="X42" s="64" t="s">
        <v>38</v>
      </c>
      <c r="Y42" s="215">
        <f t="shared" ref="Y42" si="50">+SUM(Y43)</f>
        <v>16.414999999999999</v>
      </c>
      <c r="Z42" s="64" t="s">
        <v>38</v>
      </c>
      <c r="AA42" s="38"/>
      <c r="AC42" s="68"/>
      <c r="AD42" s="68"/>
      <c r="AE42" s="69"/>
      <c r="AF42" s="38"/>
      <c r="AG42" s="38"/>
      <c r="AH42" s="38"/>
      <c r="AJ42" s="49"/>
      <c r="AK42" s="49"/>
      <c r="AL42" s="70"/>
    </row>
    <row r="43" spans="1:196" ht="31.5" x14ac:dyDescent="0.25">
      <c r="A43" s="14" t="s">
        <v>83</v>
      </c>
      <c r="B43" s="19" t="s">
        <v>84</v>
      </c>
      <c r="C43" s="71" t="s">
        <v>37</v>
      </c>
      <c r="D43" s="64" t="s">
        <v>38</v>
      </c>
      <c r="E43" s="65" t="s">
        <v>38</v>
      </c>
      <c r="F43" s="65" t="s">
        <v>38</v>
      </c>
      <c r="G43" s="226">
        <f t="shared" ref="G43:V43" si="51">+SUM(G44:G46)</f>
        <v>16.414999999999999</v>
      </c>
      <c r="H43" s="226">
        <f t="shared" si="51"/>
        <v>0</v>
      </c>
      <c r="I43" s="226">
        <f t="shared" si="51"/>
        <v>16.414999999999999</v>
      </c>
      <c r="J43" s="226">
        <f t="shared" si="51"/>
        <v>0</v>
      </c>
      <c r="K43" s="226">
        <f t="shared" si="51"/>
        <v>16.414999999999999</v>
      </c>
      <c r="L43" s="226">
        <f t="shared" si="51"/>
        <v>0</v>
      </c>
      <c r="M43" s="226">
        <f t="shared" si="51"/>
        <v>0</v>
      </c>
      <c r="N43" s="215" t="s">
        <v>38</v>
      </c>
      <c r="O43" s="226">
        <f t="shared" si="1"/>
        <v>16.414999999999999</v>
      </c>
      <c r="P43" s="215" t="s">
        <v>38</v>
      </c>
      <c r="Q43" s="226">
        <f t="shared" si="2"/>
        <v>16.414999999999999</v>
      </c>
      <c r="R43" s="226">
        <f t="shared" si="51"/>
        <v>0</v>
      </c>
      <c r="S43" s="226">
        <f t="shared" si="51"/>
        <v>16.414999999999999</v>
      </c>
      <c r="T43" s="226">
        <f t="shared" si="51"/>
        <v>0</v>
      </c>
      <c r="U43" s="226">
        <f t="shared" si="51"/>
        <v>0</v>
      </c>
      <c r="V43" s="226">
        <f t="shared" si="51"/>
        <v>0</v>
      </c>
      <c r="W43" s="64" t="s">
        <v>38</v>
      </c>
      <c r="X43" s="64" t="s">
        <v>38</v>
      </c>
      <c r="Y43" s="226">
        <f t="shared" ref="Y43" si="52">+SUM(Y44:Y46)</f>
        <v>16.414999999999999</v>
      </c>
      <c r="Z43" s="64" t="s">
        <v>38</v>
      </c>
      <c r="AA43" s="38"/>
      <c r="AC43" s="68"/>
      <c r="AD43" s="68"/>
      <c r="AE43" s="69"/>
      <c r="AF43" s="38"/>
      <c r="AG43" s="38"/>
      <c r="AH43" s="38"/>
      <c r="AJ43" s="49"/>
      <c r="AK43" s="49"/>
      <c r="AL43" s="70"/>
    </row>
    <row r="44" spans="1:196" ht="31.5" x14ac:dyDescent="0.25">
      <c r="A44" s="14" t="s">
        <v>85</v>
      </c>
      <c r="B44" s="19" t="s">
        <v>86</v>
      </c>
      <c r="C44" s="71" t="s">
        <v>37</v>
      </c>
      <c r="D44" s="64" t="s">
        <v>38</v>
      </c>
      <c r="E44" s="65" t="s">
        <v>38</v>
      </c>
      <c r="F44" s="65" t="s">
        <v>38</v>
      </c>
      <c r="G44" s="215" t="s">
        <v>38</v>
      </c>
      <c r="H44" s="215" t="s">
        <v>38</v>
      </c>
      <c r="I44" s="215" t="s">
        <v>38</v>
      </c>
      <c r="J44" s="215" t="s">
        <v>38</v>
      </c>
      <c r="K44" s="215" t="s">
        <v>38</v>
      </c>
      <c r="L44" s="215" t="s">
        <v>38</v>
      </c>
      <c r="M44" s="215" t="s">
        <v>38</v>
      </c>
      <c r="N44" s="215" t="s">
        <v>38</v>
      </c>
      <c r="O44" s="215" t="str">
        <f t="shared" si="1"/>
        <v>нд</v>
      </c>
      <c r="P44" s="215" t="s">
        <v>38</v>
      </c>
      <c r="Q44" s="215" t="str">
        <f t="shared" si="2"/>
        <v>нд</v>
      </c>
      <c r="R44" s="215" t="s">
        <v>38</v>
      </c>
      <c r="S44" s="215" t="s">
        <v>38</v>
      </c>
      <c r="T44" s="215" t="s">
        <v>38</v>
      </c>
      <c r="U44" s="215" t="s">
        <v>38</v>
      </c>
      <c r="V44" s="215" t="s">
        <v>38</v>
      </c>
      <c r="W44" s="64" t="s">
        <v>38</v>
      </c>
      <c r="X44" s="64" t="s">
        <v>38</v>
      </c>
      <c r="Y44" s="215" t="s">
        <v>38</v>
      </c>
      <c r="Z44" s="64" t="s">
        <v>38</v>
      </c>
      <c r="AA44" s="38"/>
      <c r="AC44" s="68"/>
      <c r="AD44" s="68"/>
      <c r="AE44" s="69"/>
      <c r="AF44" s="38"/>
      <c r="AG44" s="38"/>
      <c r="AH44" s="38"/>
      <c r="AJ44" s="49"/>
      <c r="AK44" s="49"/>
      <c r="AL44" s="70"/>
    </row>
    <row r="45" spans="1:196" ht="31.5" x14ac:dyDescent="0.25">
      <c r="A45" s="14" t="s">
        <v>87</v>
      </c>
      <c r="B45" s="20" t="s">
        <v>88</v>
      </c>
      <c r="C45" s="186" t="s">
        <v>37</v>
      </c>
      <c r="D45" s="78" t="s">
        <v>38</v>
      </c>
      <c r="E45" s="79" t="s">
        <v>38</v>
      </c>
      <c r="F45" s="79" t="s">
        <v>38</v>
      </c>
      <c r="G45" s="215" t="s">
        <v>38</v>
      </c>
      <c r="H45" s="215" t="s">
        <v>38</v>
      </c>
      <c r="I45" s="215" t="s">
        <v>38</v>
      </c>
      <c r="J45" s="215" t="s">
        <v>38</v>
      </c>
      <c r="K45" s="215" t="s">
        <v>38</v>
      </c>
      <c r="L45" s="215" t="s">
        <v>38</v>
      </c>
      <c r="M45" s="215" t="s">
        <v>38</v>
      </c>
      <c r="N45" s="215" t="s">
        <v>38</v>
      </c>
      <c r="O45" s="215" t="str">
        <f t="shared" si="1"/>
        <v>нд</v>
      </c>
      <c r="P45" s="215" t="s">
        <v>38</v>
      </c>
      <c r="Q45" s="215" t="str">
        <f t="shared" si="2"/>
        <v>нд</v>
      </c>
      <c r="R45" s="215" t="s">
        <v>38</v>
      </c>
      <c r="S45" s="215" t="s">
        <v>38</v>
      </c>
      <c r="T45" s="215" t="s">
        <v>38</v>
      </c>
      <c r="U45" s="215" t="s">
        <v>38</v>
      </c>
      <c r="V45" s="215" t="s">
        <v>38</v>
      </c>
      <c r="W45" s="64" t="s">
        <v>38</v>
      </c>
      <c r="X45" s="64" t="s">
        <v>38</v>
      </c>
      <c r="Y45" s="215" t="s">
        <v>38</v>
      </c>
      <c r="Z45" s="64" t="s">
        <v>38</v>
      </c>
      <c r="AA45" s="38"/>
      <c r="AC45" s="68"/>
      <c r="AD45" s="68"/>
      <c r="AE45" s="69"/>
      <c r="AF45" s="38"/>
      <c r="AG45" s="38"/>
      <c r="AH45" s="38"/>
      <c r="AJ45" s="49"/>
      <c r="AK45" s="49"/>
      <c r="AL45" s="70"/>
    </row>
    <row r="46" spans="1:196" ht="31.5" x14ac:dyDescent="0.25">
      <c r="A46" s="14" t="s">
        <v>89</v>
      </c>
      <c r="B46" s="19" t="s">
        <v>90</v>
      </c>
      <c r="C46" s="71" t="s">
        <v>37</v>
      </c>
      <c r="D46" s="64" t="s">
        <v>38</v>
      </c>
      <c r="E46" s="65" t="s">
        <v>38</v>
      </c>
      <c r="F46" s="65" t="s">
        <v>38</v>
      </c>
      <c r="G46" s="215">
        <f t="shared" ref="G46:V46" si="53">+SUM(G47)</f>
        <v>16.414999999999999</v>
      </c>
      <c r="H46" s="215">
        <f t="shared" si="53"/>
        <v>0</v>
      </c>
      <c r="I46" s="215">
        <f t="shared" si="53"/>
        <v>16.414999999999999</v>
      </c>
      <c r="J46" s="215">
        <f t="shared" si="53"/>
        <v>0</v>
      </c>
      <c r="K46" s="215">
        <f t="shared" si="53"/>
        <v>16.414999999999999</v>
      </c>
      <c r="L46" s="215">
        <f t="shared" si="53"/>
        <v>0</v>
      </c>
      <c r="M46" s="215">
        <f t="shared" si="53"/>
        <v>0</v>
      </c>
      <c r="N46" s="215" t="s">
        <v>38</v>
      </c>
      <c r="O46" s="215">
        <f t="shared" si="1"/>
        <v>16.414999999999999</v>
      </c>
      <c r="P46" s="215" t="s">
        <v>38</v>
      </c>
      <c r="Q46" s="215">
        <f t="shared" si="2"/>
        <v>16.414999999999999</v>
      </c>
      <c r="R46" s="215">
        <f t="shared" si="53"/>
        <v>0</v>
      </c>
      <c r="S46" s="215">
        <f t="shared" si="53"/>
        <v>16.414999999999999</v>
      </c>
      <c r="T46" s="215">
        <f t="shared" si="53"/>
        <v>0</v>
      </c>
      <c r="U46" s="215">
        <f t="shared" si="53"/>
        <v>0</v>
      </c>
      <c r="V46" s="215">
        <f t="shared" si="53"/>
        <v>0</v>
      </c>
      <c r="W46" s="64" t="s">
        <v>38</v>
      </c>
      <c r="X46" s="64" t="s">
        <v>38</v>
      </c>
      <c r="Y46" s="215">
        <f t="shared" ref="Y46" si="54">+SUM(Y47)</f>
        <v>16.414999999999999</v>
      </c>
      <c r="Z46" s="64" t="s">
        <v>38</v>
      </c>
      <c r="AA46" s="38"/>
      <c r="AC46" s="68"/>
      <c r="AD46" s="68"/>
      <c r="AE46" s="69"/>
      <c r="AF46" s="38"/>
      <c r="AG46" s="38"/>
      <c r="AH46" s="38"/>
      <c r="AJ46" s="49"/>
      <c r="AK46" s="49"/>
      <c r="AL46" s="70"/>
    </row>
    <row r="47" spans="1:196" x14ac:dyDescent="0.25">
      <c r="A47" s="21" t="s">
        <v>696</v>
      </c>
      <c r="B47" s="190" t="s">
        <v>697</v>
      </c>
      <c r="C47" s="189" t="s">
        <v>760</v>
      </c>
      <c r="D47" s="76" t="s">
        <v>119</v>
      </c>
      <c r="E47" s="77">
        <v>2020</v>
      </c>
      <c r="F47" s="77">
        <v>2020</v>
      </c>
      <c r="G47" s="76">
        <v>16.414999999999999</v>
      </c>
      <c r="H47" s="76" t="s">
        <v>38</v>
      </c>
      <c r="I47" s="76">
        <f>+K47</f>
        <v>16.414999999999999</v>
      </c>
      <c r="J47" s="76" t="s">
        <v>38</v>
      </c>
      <c r="K47" s="76">
        <v>16.414999999999999</v>
      </c>
      <c r="L47" s="76" t="s">
        <v>38</v>
      </c>
      <c r="M47" s="76" t="s">
        <v>38</v>
      </c>
      <c r="N47" s="215" t="s">
        <v>38</v>
      </c>
      <c r="O47" s="76">
        <f t="shared" si="1"/>
        <v>16.414999999999999</v>
      </c>
      <c r="P47" s="215" t="s">
        <v>38</v>
      </c>
      <c r="Q47" s="76">
        <f t="shared" si="2"/>
        <v>16.414999999999999</v>
      </c>
      <c r="R47" s="215" t="s">
        <v>38</v>
      </c>
      <c r="S47" s="76">
        <f>+Q47</f>
        <v>16.414999999999999</v>
      </c>
      <c r="T47" s="215" t="s">
        <v>38</v>
      </c>
      <c r="U47" s="215" t="s">
        <v>38</v>
      </c>
      <c r="V47" s="215" t="s">
        <v>38</v>
      </c>
      <c r="W47" s="76"/>
      <c r="X47" s="76"/>
      <c r="Y47" s="76">
        <f>+S47</f>
        <v>16.414999999999999</v>
      </c>
      <c r="Z47" s="76"/>
      <c r="AA47" s="38"/>
      <c r="AC47" s="89"/>
      <c r="AD47" s="89"/>
      <c r="AE47" s="90"/>
      <c r="AF47" s="38"/>
      <c r="AG47" s="38"/>
      <c r="AH47" s="38"/>
      <c r="AJ47" s="49"/>
      <c r="AK47" s="49"/>
      <c r="AL47" s="70"/>
    </row>
    <row r="48" spans="1:196" s="80" customFormat="1" ht="31.5" x14ac:dyDescent="0.25">
      <c r="A48" s="14" t="s">
        <v>91</v>
      </c>
      <c r="B48" s="20" t="s">
        <v>92</v>
      </c>
      <c r="C48" s="71" t="s">
        <v>37</v>
      </c>
      <c r="D48" s="64" t="s">
        <v>38</v>
      </c>
      <c r="E48" s="65" t="s">
        <v>38</v>
      </c>
      <c r="F48" s="65" t="s">
        <v>38</v>
      </c>
      <c r="G48" s="64" t="s">
        <v>38</v>
      </c>
      <c r="H48" s="64" t="s">
        <v>38</v>
      </c>
      <c r="I48" s="64" t="s">
        <v>38</v>
      </c>
      <c r="J48" s="64" t="s">
        <v>38</v>
      </c>
      <c r="K48" s="64" t="s">
        <v>38</v>
      </c>
      <c r="L48" s="64" t="s">
        <v>38</v>
      </c>
      <c r="M48" s="64" t="s">
        <v>38</v>
      </c>
      <c r="N48" s="215" t="s">
        <v>38</v>
      </c>
      <c r="O48" s="64" t="str">
        <f t="shared" si="1"/>
        <v>нд</v>
      </c>
      <c r="P48" s="215" t="s">
        <v>38</v>
      </c>
      <c r="Q48" s="64" t="str">
        <f t="shared" si="2"/>
        <v>нд</v>
      </c>
      <c r="R48" s="64" t="s">
        <v>38</v>
      </c>
      <c r="S48" s="64" t="s">
        <v>38</v>
      </c>
      <c r="T48" s="64" t="s">
        <v>38</v>
      </c>
      <c r="U48" s="64" t="s">
        <v>38</v>
      </c>
      <c r="V48" s="64" t="s">
        <v>38</v>
      </c>
      <c r="W48" s="64" t="s">
        <v>38</v>
      </c>
      <c r="X48" s="64" t="s">
        <v>38</v>
      </c>
      <c r="Y48" s="64" t="s">
        <v>38</v>
      </c>
      <c r="Z48" s="64" t="s">
        <v>38</v>
      </c>
      <c r="AA48" s="38"/>
      <c r="AC48" s="68"/>
      <c r="AD48" s="68"/>
      <c r="AE48" s="69"/>
      <c r="AF48" s="81"/>
      <c r="AG48" s="38"/>
      <c r="AH48" s="38"/>
      <c r="AI48" s="34"/>
      <c r="AJ48" s="49"/>
      <c r="AK48" s="49"/>
      <c r="AL48" s="70"/>
      <c r="AN48" s="63"/>
      <c r="AO48" s="34"/>
      <c r="AP48" s="34"/>
      <c r="GN48" s="34"/>
    </row>
    <row r="49" spans="1:196" s="80" customFormat="1" ht="31.5" x14ac:dyDescent="0.25">
      <c r="A49" s="14" t="s">
        <v>93</v>
      </c>
      <c r="B49" s="20" t="s">
        <v>94</v>
      </c>
      <c r="C49" s="71" t="s">
        <v>37</v>
      </c>
      <c r="D49" s="64" t="s">
        <v>38</v>
      </c>
      <c r="E49" s="65" t="s">
        <v>38</v>
      </c>
      <c r="F49" s="65" t="s">
        <v>38</v>
      </c>
      <c r="G49" s="64" t="s">
        <v>38</v>
      </c>
      <c r="H49" s="64" t="s">
        <v>38</v>
      </c>
      <c r="I49" s="64" t="s">
        <v>38</v>
      </c>
      <c r="J49" s="64" t="s">
        <v>38</v>
      </c>
      <c r="K49" s="64" t="s">
        <v>38</v>
      </c>
      <c r="L49" s="64" t="s">
        <v>38</v>
      </c>
      <c r="M49" s="64" t="s">
        <v>38</v>
      </c>
      <c r="N49" s="215" t="s">
        <v>38</v>
      </c>
      <c r="O49" s="64" t="str">
        <f t="shared" ref="O49:O80" si="55">+I49</f>
        <v>нд</v>
      </c>
      <c r="P49" s="215" t="s">
        <v>38</v>
      </c>
      <c r="Q49" s="64" t="str">
        <f t="shared" ref="Q49:Q80" si="56">+G49</f>
        <v>нд</v>
      </c>
      <c r="R49" s="64" t="s">
        <v>38</v>
      </c>
      <c r="S49" s="64" t="s">
        <v>38</v>
      </c>
      <c r="T49" s="64" t="s">
        <v>38</v>
      </c>
      <c r="U49" s="64" t="s">
        <v>38</v>
      </c>
      <c r="V49" s="64" t="s">
        <v>38</v>
      </c>
      <c r="W49" s="64" t="s">
        <v>38</v>
      </c>
      <c r="X49" s="64" t="s">
        <v>38</v>
      </c>
      <c r="Y49" s="64" t="s">
        <v>38</v>
      </c>
      <c r="Z49" s="64" t="s">
        <v>38</v>
      </c>
      <c r="AA49" s="38"/>
      <c r="AC49" s="68"/>
      <c r="AD49" s="68"/>
      <c r="AE49" s="69"/>
      <c r="AF49" s="81"/>
      <c r="AG49" s="38"/>
      <c r="AH49" s="38"/>
      <c r="AI49" s="34"/>
      <c r="AJ49" s="49"/>
      <c r="AK49" s="49"/>
      <c r="AL49" s="70"/>
      <c r="AN49" s="63"/>
      <c r="AO49" s="34"/>
      <c r="AP49" s="34"/>
      <c r="GN49" s="34"/>
    </row>
    <row r="50" spans="1:196" s="80" customFormat="1" ht="31.5" x14ac:dyDescent="0.25">
      <c r="A50" s="14" t="s">
        <v>95</v>
      </c>
      <c r="B50" s="20" t="s">
        <v>96</v>
      </c>
      <c r="C50" s="71" t="s">
        <v>37</v>
      </c>
      <c r="D50" s="64" t="s">
        <v>38</v>
      </c>
      <c r="E50" s="65" t="s">
        <v>38</v>
      </c>
      <c r="F50" s="65" t="s">
        <v>38</v>
      </c>
      <c r="G50" s="64" t="s">
        <v>38</v>
      </c>
      <c r="H50" s="64" t="s">
        <v>38</v>
      </c>
      <c r="I50" s="64" t="s">
        <v>38</v>
      </c>
      <c r="J50" s="64" t="s">
        <v>38</v>
      </c>
      <c r="K50" s="64" t="s">
        <v>38</v>
      </c>
      <c r="L50" s="64" t="s">
        <v>38</v>
      </c>
      <c r="M50" s="64" t="s">
        <v>38</v>
      </c>
      <c r="N50" s="215" t="s">
        <v>38</v>
      </c>
      <c r="O50" s="64" t="str">
        <f t="shared" si="55"/>
        <v>нд</v>
      </c>
      <c r="P50" s="215" t="s">
        <v>38</v>
      </c>
      <c r="Q50" s="64" t="str">
        <f t="shared" si="56"/>
        <v>нд</v>
      </c>
      <c r="R50" s="64" t="s">
        <v>38</v>
      </c>
      <c r="S50" s="64" t="s">
        <v>38</v>
      </c>
      <c r="T50" s="64" t="s">
        <v>38</v>
      </c>
      <c r="U50" s="64" t="s">
        <v>38</v>
      </c>
      <c r="V50" s="64" t="s">
        <v>38</v>
      </c>
      <c r="W50" s="64" t="s">
        <v>38</v>
      </c>
      <c r="X50" s="64" t="s">
        <v>38</v>
      </c>
      <c r="Y50" s="64" t="s">
        <v>38</v>
      </c>
      <c r="Z50" s="64" t="s">
        <v>38</v>
      </c>
      <c r="AA50" s="38"/>
      <c r="AC50" s="68"/>
      <c r="AD50" s="68"/>
      <c r="AE50" s="69"/>
      <c r="AF50" s="81"/>
      <c r="AG50" s="38"/>
      <c r="AH50" s="38"/>
      <c r="AI50" s="34"/>
      <c r="AJ50" s="49"/>
      <c r="AK50" s="49"/>
      <c r="AL50" s="70"/>
      <c r="AN50" s="63"/>
      <c r="AO50" s="34"/>
      <c r="AP50" s="34"/>
      <c r="GN50" s="34"/>
    </row>
    <row r="51" spans="1:196" s="80" customFormat="1" ht="31.5" x14ac:dyDescent="0.25">
      <c r="A51" s="14" t="s">
        <v>97</v>
      </c>
      <c r="B51" s="20" t="s">
        <v>98</v>
      </c>
      <c r="C51" s="71" t="s">
        <v>37</v>
      </c>
      <c r="D51" s="64" t="s">
        <v>38</v>
      </c>
      <c r="E51" s="65" t="s">
        <v>38</v>
      </c>
      <c r="F51" s="65" t="s">
        <v>38</v>
      </c>
      <c r="G51" s="64" t="s">
        <v>38</v>
      </c>
      <c r="H51" s="64" t="s">
        <v>38</v>
      </c>
      <c r="I51" s="64" t="s">
        <v>38</v>
      </c>
      <c r="J51" s="64" t="s">
        <v>38</v>
      </c>
      <c r="K51" s="64" t="s">
        <v>38</v>
      </c>
      <c r="L51" s="64" t="s">
        <v>38</v>
      </c>
      <c r="M51" s="64" t="s">
        <v>38</v>
      </c>
      <c r="N51" s="215" t="s">
        <v>38</v>
      </c>
      <c r="O51" s="64" t="str">
        <f t="shared" si="55"/>
        <v>нд</v>
      </c>
      <c r="P51" s="215" t="s">
        <v>38</v>
      </c>
      <c r="Q51" s="64" t="str">
        <f t="shared" si="56"/>
        <v>нд</v>
      </c>
      <c r="R51" s="64" t="s">
        <v>38</v>
      </c>
      <c r="S51" s="64" t="s">
        <v>38</v>
      </c>
      <c r="T51" s="64" t="s">
        <v>38</v>
      </c>
      <c r="U51" s="64" t="s">
        <v>38</v>
      </c>
      <c r="V51" s="64" t="s">
        <v>38</v>
      </c>
      <c r="W51" s="64" t="s">
        <v>38</v>
      </c>
      <c r="X51" s="64" t="s">
        <v>38</v>
      </c>
      <c r="Y51" s="64" t="s">
        <v>38</v>
      </c>
      <c r="Z51" s="64" t="s">
        <v>38</v>
      </c>
      <c r="AA51" s="38"/>
      <c r="AC51" s="68"/>
      <c r="AD51" s="68"/>
      <c r="AE51" s="69"/>
      <c r="AF51" s="81"/>
      <c r="AG51" s="81"/>
      <c r="AH51" s="38"/>
      <c r="AI51" s="34"/>
      <c r="AJ51" s="49"/>
      <c r="AK51" s="49"/>
      <c r="AL51" s="70"/>
      <c r="AN51" s="63"/>
      <c r="AO51" s="34"/>
      <c r="AP51" s="34"/>
      <c r="GN51" s="34"/>
    </row>
    <row r="52" spans="1:196" s="80" customFormat="1" ht="63" x14ac:dyDescent="0.25">
      <c r="A52" s="14" t="s">
        <v>99</v>
      </c>
      <c r="B52" s="19" t="s">
        <v>100</v>
      </c>
      <c r="C52" s="71" t="s">
        <v>37</v>
      </c>
      <c r="D52" s="64" t="s">
        <v>38</v>
      </c>
      <c r="E52" s="65" t="s">
        <v>38</v>
      </c>
      <c r="F52" s="65" t="s">
        <v>38</v>
      </c>
      <c r="G52" s="64" t="s">
        <v>38</v>
      </c>
      <c r="H52" s="64" t="s">
        <v>38</v>
      </c>
      <c r="I52" s="64" t="s">
        <v>38</v>
      </c>
      <c r="J52" s="64" t="s">
        <v>38</v>
      </c>
      <c r="K52" s="64" t="s">
        <v>38</v>
      </c>
      <c r="L52" s="64" t="s">
        <v>38</v>
      </c>
      <c r="M52" s="64" t="s">
        <v>38</v>
      </c>
      <c r="N52" s="215" t="s">
        <v>38</v>
      </c>
      <c r="O52" s="64" t="str">
        <f t="shared" si="55"/>
        <v>нд</v>
      </c>
      <c r="P52" s="215" t="s">
        <v>38</v>
      </c>
      <c r="Q52" s="64" t="str">
        <f t="shared" si="56"/>
        <v>нд</v>
      </c>
      <c r="R52" s="64" t="s">
        <v>38</v>
      </c>
      <c r="S52" s="64" t="s">
        <v>38</v>
      </c>
      <c r="T52" s="64" t="s">
        <v>38</v>
      </c>
      <c r="U52" s="64" t="s">
        <v>38</v>
      </c>
      <c r="V52" s="64" t="s">
        <v>38</v>
      </c>
      <c r="W52" s="64" t="s">
        <v>38</v>
      </c>
      <c r="X52" s="64" t="s">
        <v>38</v>
      </c>
      <c r="Y52" s="64" t="s">
        <v>38</v>
      </c>
      <c r="Z52" s="64" t="s">
        <v>38</v>
      </c>
      <c r="AA52" s="38"/>
      <c r="AC52" s="68"/>
      <c r="AD52" s="68"/>
      <c r="AE52" s="69"/>
      <c r="AF52" s="81"/>
      <c r="AG52" s="81"/>
      <c r="AH52" s="38"/>
      <c r="AI52" s="34"/>
      <c r="AJ52" s="49"/>
      <c r="AK52" s="49"/>
      <c r="AL52" s="70"/>
      <c r="AN52" s="63"/>
      <c r="AO52" s="34"/>
      <c r="AP52" s="34"/>
      <c r="GN52" s="34"/>
    </row>
    <row r="53" spans="1:196" s="80" customFormat="1" ht="47.25" x14ac:dyDescent="0.25">
      <c r="A53" s="14" t="s">
        <v>99</v>
      </c>
      <c r="B53" s="20" t="s">
        <v>101</v>
      </c>
      <c r="C53" s="71" t="s">
        <v>37</v>
      </c>
      <c r="D53" s="64" t="s">
        <v>38</v>
      </c>
      <c r="E53" s="65" t="s">
        <v>38</v>
      </c>
      <c r="F53" s="65" t="s">
        <v>38</v>
      </c>
      <c r="G53" s="64" t="s">
        <v>38</v>
      </c>
      <c r="H53" s="64" t="s">
        <v>38</v>
      </c>
      <c r="I53" s="64" t="s">
        <v>38</v>
      </c>
      <c r="J53" s="64" t="s">
        <v>38</v>
      </c>
      <c r="K53" s="64" t="s">
        <v>38</v>
      </c>
      <c r="L53" s="64" t="s">
        <v>38</v>
      </c>
      <c r="M53" s="64" t="s">
        <v>38</v>
      </c>
      <c r="N53" s="215" t="s">
        <v>38</v>
      </c>
      <c r="O53" s="64" t="str">
        <f t="shared" si="55"/>
        <v>нд</v>
      </c>
      <c r="P53" s="215" t="s">
        <v>38</v>
      </c>
      <c r="Q53" s="64" t="str">
        <f t="shared" si="56"/>
        <v>нд</v>
      </c>
      <c r="R53" s="64" t="s">
        <v>38</v>
      </c>
      <c r="S53" s="64" t="s">
        <v>38</v>
      </c>
      <c r="T53" s="64" t="s">
        <v>38</v>
      </c>
      <c r="U53" s="64" t="s">
        <v>38</v>
      </c>
      <c r="V53" s="64" t="s">
        <v>38</v>
      </c>
      <c r="W53" s="64" t="s">
        <v>38</v>
      </c>
      <c r="X53" s="64" t="s">
        <v>38</v>
      </c>
      <c r="Y53" s="64" t="s">
        <v>38</v>
      </c>
      <c r="Z53" s="64" t="s">
        <v>38</v>
      </c>
      <c r="AA53" s="38"/>
      <c r="AC53" s="68"/>
      <c r="AD53" s="68"/>
      <c r="AE53" s="69"/>
      <c r="AF53" s="81"/>
      <c r="AG53" s="81"/>
      <c r="AH53" s="38"/>
      <c r="AI53" s="34"/>
      <c r="AJ53" s="49"/>
      <c r="AK53" s="49"/>
      <c r="AL53" s="70"/>
      <c r="AN53" s="63"/>
      <c r="AO53" s="34"/>
      <c r="AP53" s="34"/>
      <c r="GN53" s="34"/>
    </row>
    <row r="54" spans="1:196" s="80" customFormat="1" ht="47.25" x14ac:dyDescent="0.25">
      <c r="A54" s="14" t="s">
        <v>99</v>
      </c>
      <c r="B54" s="20" t="s">
        <v>102</v>
      </c>
      <c r="C54" s="71" t="s">
        <v>37</v>
      </c>
      <c r="D54" s="64" t="s">
        <v>38</v>
      </c>
      <c r="E54" s="65" t="s">
        <v>38</v>
      </c>
      <c r="F54" s="65" t="s">
        <v>38</v>
      </c>
      <c r="G54" s="64" t="s">
        <v>38</v>
      </c>
      <c r="H54" s="64" t="s">
        <v>38</v>
      </c>
      <c r="I54" s="64" t="s">
        <v>38</v>
      </c>
      <c r="J54" s="64" t="s">
        <v>38</v>
      </c>
      <c r="K54" s="64" t="s">
        <v>38</v>
      </c>
      <c r="L54" s="64" t="s">
        <v>38</v>
      </c>
      <c r="M54" s="64" t="s">
        <v>38</v>
      </c>
      <c r="N54" s="215" t="s">
        <v>38</v>
      </c>
      <c r="O54" s="64" t="str">
        <f t="shared" si="55"/>
        <v>нд</v>
      </c>
      <c r="P54" s="215" t="s">
        <v>38</v>
      </c>
      <c r="Q54" s="64" t="str">
        <f t="shared" si="56"/>
        <v>нд</v>
      </c>
      <c r="R54" s="64" t="s">
        <v>38</v>
      </c>
      <c r="S54" s="64" t="s">
        <v>38</v>
      </c>
      <c r="T54" s="64" t="s">
        <v>38</v>
      </c>
      <c r="U54" s="64" t="s">
        <v>38</v>
      </c>
      <c r="V54" s="64" t="s">
        <v>38</v>
      </c>
      <c r="W54" s="64" t="s">
        <v>38</v>
      </c>
      <c r="X54" s="64" t="s">
        <v>38</v>
      </c>
      <c r="Y54" s="64" t="s">
        <v>38</v>
      </c>
      <c r="Z54" s="64" t="s">
        <v>38</v>
      </c>
      <c r="AA54" s="38"/>
      <c r="AC54" s="68"/>
      <c r="AD54" s="68"/>
      <c r="AE54" s="69"/>
      <c r="AF54" s="81"/>
      <c r="AG54" s="81"/>
      <c r="AH54" s="38"/>
      <c r="AI54" s="34"/>
      <c r="AJ54" s="49"/>
      <c r="AK54" s="49"/>
      <c r="AL54" s="70"/>
      <c r="AN54" s="63"/>
      <c r="AO54" s="34"/>
      <c r="AP54" s="34"/>
      <c r="GN54" s="34"/>
    </row>
    <row r="55" spans="1:196" s="80" customFormat="1" ht="47.25" x14ac:dyDescent="0.25">
      <c r="A55" s="14" t="s">
        <v>103</v>
      </c>
      <c r="B55" s="20" t="s">
        <v>104</v>
      </c>
      <c r="C55" s="71" t="s">
        <v>37</v>
      </c>
      <c r="D55" s="64" t="s">
        <v>38</v>
      </c>
      <c r="E55" s="65" t="s">
        <v>38</v>
      </c>
      <c r="F55" s="65" t="s">
        <v>38</v>
      </c>
      <c r="G55" s="64" t="s">
        <v>38</v>
      </c>
      <c r="H55" s="64" t="s">
        <v>38</v>
      </c>
      <c r="I55" s="64" t="s">
        <v>38</v>
      </c>
      <c r="J55" s="64" t="s">
        <v>38</v>
      </c>
      <c r="K55" s="64" t="s">
        <v>38</v>
      </c>
      <c r="L55" s="64" t="s">
        <v>38</v>
      </c>
      <c r="M55" s="64" t="s">
        <v>38</v>
      </c>
      <c r="N55" s="215" t="s">
        <v>38</v>
      </c>
      <c r="O55" s="64" t="str">
        <f t="shared" si="55"/>
        <v>нд</v>
      </c>
      <c r="P55" s="215" t="s">
        <v>38</v>
      </c>
      <c r="Q55" s="64" t="str">
        <f t="shared" si="56"/>
        <v>нд</v>
      </c>
      <c r="R55" s="64" t="s">
        <v>38</v>
      </c>
      <c r="S55" s="64" t="s">
        <v>38</v>
      </c>
      <c r="T55" s="64" t="s">
        <v>38</v>
      </c>
      <c r="U55" s="64" t="s">
        <v>38</v>
      </c>
      <c r="V55" s="64" t="s">
        <v>38</v>
      </c>
      <c r="W55" s="64" t="s">
        <v>38</v>
      </c>
      <c r="X55" s="64" t="s">
        <v>38</v>
      </c>
      <c r="Y55" s="64" t="s">
        <v>38</v>
      </c>
      <c r="Z55" s="64" t="s">
        <v>38</v>
      </c>
      <c r="AA55" s="38"/>
      <c r="AC55" s="68"/>
      <c r="AD55" s="68"/>
      <c r="AE55" s="69"/>
      <c r="AF55" s="81"/>
      <c r="AG55" s="81"/>
      <c r="AH55" s="38"/>
      <c r="AI55" s="34"/>
      <c r="AJ55" s="49"/>
      <c r="AK55" s="49"/>
      <c r="AL55" s="70"/>
      <c r="AN55" s="63"/>
      <c r="AO55" s="34"/>
      <c r="AP55" s="34"/>
      <c r="GN55" s="34"/>
    </row>
    <row r="56" spans="1:196" s="80" customFormat="1" ht="47.25" x14ac:dyDescent="0.25">
      <c r="A56" s="14" t="s">
        <v>105</v>
      </c>
      <c r="B56" s="20" t="s">
        <v>106</v>
      </c>
      <c r="C56" s="71" t="s">
        <v>37</v>
      </c>
      <c r="D56" s="64" t="s">
        <v>38</v>
      </c>
      <c r="E56" s="65" t="s">
        <v>38</v>
      </c>
      <c r="F56" s="65" t="s">
        <v>38</v>
      </c>
      <c r="G56" s="64" t="s">
        <v>38</v>
      </c>
      <c r="H56" s="64" t="s">
        <v>38</v>
      </c>
      <c r="I56" s="64" t="s">
        <v>38</v>
      </c>
      <c r="J56" s="64" t="s">
        <v>38</v>
      </c>
      <c r="K56" s="64" t="s">
        <v>38</v>
      </c>
      <c r="L56" s="64" t="s">
        <v>38</v>
      </c>
      <c r="M56" s="64" t="s">
        <v>38</v>
      </c>
      <c r="N56" s="215" t="s">
        <v>38</v>
      </c>
      <c r="O56" s="64" t="str">
        <f t="shared" si="55"/>
        <v>нд</v>
      </c>
      <c r="P56" s="215" t="s">
        <v>38</v>
      </c>
      <c r="Q56" s="64" t="str">
        <f t="shared" si="56"/>
        <v>нд</v>
      </c>
      <c r="R56" s="64" t="s">
        <v>38</v>
      </c>
      <c r="S56" s="64" t="s">
        <v>38</v>
      </c>
      <c r="T56" s="64" t="s">
        <v>38</v>
      </c>
      <c r="U56" s="64" t="s">
        <v>38</v>
      </c>
      <c r="V56" s="64" t="s">
        <v>38</v>
      </c>
      <c r="W56" s="64" t="s">
        <v>38</v>
      </c>
      <c r="X56" s="64" t="s">
        <v>38</v>
      </c>
      <c r="Y56" s="64" t="s">
        <v>38</v>
      </c>
      <c r="Z56" s="64" t="s">
        <v>38</v>
      </c>
      <c r="AA56" s="38"/>
      <c r="AC56" s="68"/>
      <c r="AD56" s="68"/>
      <c r="AE56" s="69"/>
      <c r="AF56" s="81"/>
      <c r="AG56" s="81"/>
      <c r="AH56" s="38"/>
      <c r="AI56" s="34"/>
      <c r="AJ56" s="49"/>
      <c r="AK56" s="49"/>
      <c r="AL56" s="70"/>
      <c r="AN56" s="63"/>
      <c r="AO56" s="34"/>
      <c r="AP56" s="34"/>
      <c r="GN56" s="34"/>
    </row>
    <row r="57" spans="1:196" s="80" customFormat="1" ht="47.25" x14ac:dyDescent="0.25">
      <c r="A57" s="14" t="s">
        <v>107</v>
      </c>
      <c r="B57" s="20" t="s">
        <v>108</v>
      </c>
      <c r="C57" s="71" t="s">
        <v>37</v>
      </c>
      <c r="D57" s="64" t="s">
        <v>38</v>
      </c>
      <c r="E57" s="65" t="s">
        <v>38</v>
      </c>
      <c r="F57" s="65" t="s">
        <v>38</v>
      </c>
      <c r="G57" s="64" t="s">
        <v>38</v>
      </c>
      <c r="H57" s="64" t="s">
        <v>38</v>
      </c>
      <c r="I57" s="64" t="s">
        <v>38</v>
      </c>
      <c r="J57" s="64" t="s">
        <v>38</v>
      </c>
      <c r="K57" s="64" t="s">
        <v>38</v>
      </c>
      <c r="L57" s="64" t="s">
        <v>38</v>
      </c>
      <c r="M57" s="64" t="s">
        <v>38</v>
      </c>
      <c r="N57" s="215" t="s">
        <v>38</v>
      </c>
      <c r="O57" s="64" t="str">
        <f t="shared" si="55"/>
        <v>нд</v>
      </c>
      <c r="P57" s="215" t="s">
        <v>38</v>
      </c>
      <c r="Q57" s="64" t="str">
        <f t="shared" si="56"/>
        <v>нд</v>
      </c>
      <c r="R57" s="64" t="s">
        <v>38</v>
      </c>
      <c r="S57" s="64" t="s">
        <v>38</v>
      </c>
      <c r="T57" s="64" t="s">
        <v>38</v>
      </c>
      <c r="U57" s="64" t="s">
        <v>38</v>
      </c>
      <c r="V57" s="64" t="s">
        <v>38</v>
      </c>
      <c r="W57" s="64" t="s">
        <v>38</v>
      </c>
      <c r="X57" s="64" t="s">
        <v>38</v>
      </c>
      <c r="Y57" s="64" t="s">
        <v>38</v>
      </c>
      <c r="Z57" s="64" t="s">
        <v>38</v>
      </c>
      <c r="AA57" s="38"/>
      <c r="AC57" s="68"/>
      <c r="AD57" s="68"/>
      <c r="AE57" s="69"/>
      <c r="AF57" s="81"/>
      <c r="AG57" s="81"/>
      <c r="AH57" s="38"/>
      <c r="AI57" s="34"/>
      <c r="AJ57" s="49"/>
      <c r="AK57" s="49"/>
      <c r="AL57" s="70"/>
      <c r="AN57" s="63"/>
      <c r="AO57" s="34"/>
      <c r="AP57" s="34"/>
      <c r="GN57" s="34"/>
    </row>
    <row r="58" spans="1:196" x14ac:dyDescent="0.25">
      <c r="A58" s="14" t="s">
        <v>109</v>
      </c>
      <c r="B58" s="20" t="s">
        <v>110</v>
      </c>
      <c r="C58" s="71" t="s">
        <v>37</v>
      </c>
      <c r="D58" s="64" t="s">
        <v>38</v>
      </c>
      <c r="E58" s="65" t="s">
        <v>38</v>
      </c>
      <c r="F58" s="65" t="s">
        <v>38</v>
      </c>
      <c r="G58" s="64">
        <f>+G61</f>
        <v>149.69939751615061</v>
      </c>
      <c r="H58" s="65">
        <f t="shared" ref="H58:Y58" si="57">+H61</f>
        <v>0</v>
      </c>
      <c r="I58" s="65">
        <f t="shared" si="57"/>
        <v>149.69939751615061</v>
      </c>
      <c r="J58" s="65">
        <f t="shared" si="57"/>
        <v>0</v>
      </c>
      <c r="K58" s="65">
        <f t="shared" si="57"/>
        <v>0</v>
      </c>
      <c r="L58" s="65">
        <f t="shared" si="57"/>
        <v>149.69939751615061</v>
      </c>
      <c r="M58" s="65">
        <f t="shared" si="57"/>
        <v>0</v>
      </c>
      <c r="N58" s="215" t="s">
        <v>38</v>
      </c>
      <c r="O58" s="65">
        <f t="shared" si="55"/>
        <v>149.69939751615061</v>
      </c>
      <c r="P58" s="215" t="s">
        <v>38</v>
      </c>
      <c r="Q58" s="65">
        <f t="shared" si="56"/>
        <v>149.69939751615061</v>
      </c>
      <c r="R58" s="65">
        <f t="shared" si="57"/>
        <v>0</v>
      </c>
      <c r="S58" s="65">
        <f t="shared" si="57"/>
        <v>28.201351053209997</v>
      </c>
      <c r="T58" s="65">
        <f t="shared" si="57"/>
        <v>52.237092316499499</v>
      </c>
      <c r="U58" s="65">
        <f t="shared" si="57"/>
        <v>38.748193590619699</v>
      </c>
      <c r="V58" s="65">
        <f t="shared" si="57"/>
        <v>30.512760555821377</v>
      </c>
      <c r="W58" s="65">
        <f t="shared" si="57"/>
        <v>0</v>
      </c>
      <c r="X58" s="65">
        <f t="shared" si="57"/>
        <v>0</v>
      </c>
      <c r="Y58" s="65">
        <f t="shared" si="57"/>
        <v>149.69939751615061</v>
      </c>
      <c r="Z58" s="65" t="s">
        <v>38</v>
      </c>
      <c r="AA58" s="38"/>
      <c r="AC58" s="68"/>
      <c r="AD58" s="68"/>
      <c r="AE58" s="69"/>
      <c r="AF58" s="38"/>
      <c r="AG58" s="38"/>
      <c r="AH58" s="38"/>
      <c r="AJ58" s="49"/>
      <c r="AK58" s="49"/>
      <c r="AL58" s="70"/>
      <c r="AN58" s="63"/>
    </row>
    <row r="59" spans="1:196" ht="31.5" x14ac:dyDescent="0.25">
      <c r="A59" s="14" t="s">
        <v>111</v>
      </c>
      <c r="B59" s="20" t="s">
        <v>112</v>
      </c>
      <c r="C59" s="71" t="s">
        <v>37</v>
      </c>
      <c r="D59" s="64" t="s">
        <v>38</v>
      </c>
      <c r="E59" s="65" t="s">
        <v>38</v>
      </c>
      <c r="F59" s="65" t="s">
        <v>38</v>
      </c>
      <c r="G59" s="65" t="s">
        <v>38</v>
      </c>
      <c r="H59" s="65" t="s">
        <v>38</v>
      </c>
      <c r="I59" s="65" t="s">
        <v>38</v>
      </c>
      <c r="J59" s="65" t="s">
        <v>38</v>
      </c>
      <c r="K59" s="65" t="s">
        <v>38</v>
      </c>
      <c r="L59" s="65" t="s">
        <v>38</v>
      </c>
      <c r="M59" s="65" t="s">
        <v>38</v>
      </c>
      <c r="N59" s="215" t="s">
        <v>38</v>
      </c>
      <c r="O59" s="65" t="str">
        <f t="shared" si="55"/>
        <v>нд</v>
      </c>
      <c r="P59" s="215" t="s">
        <v>38</v>
      </c>
      <c r="Q59" s="65" t="str">
        <f t="shared" si="56"/>
        <v>нд</v>
      </c>
      <c r="R59" s="65" t="s">
        <v>38</v>
      </c>
      <c r="S59" s="65" t="s">
        <v>38</v>
      </c>
      <c r="T59" s="65" t="s">
        <v>38</v>
      </c>
      <c r="U59" s="65" t="s">
        <v>38</v>
      </c>
      <c r="V59" s="65" t="s">
        <v>38</v>
      </c>
      <c r="W59" s="65" t="s">
        <v>38</v>
      </c>
      <c r="X59" s="65" t="s">
        <v>38</v>
      </c>
      <c r="Y59" s="65" t="s">
        <v>38</v>
      </c>
      <c r="Z59" s="65" t="s">
        <v>38</v>
      </c>
      <c r="AA59" s="38"/>
      <c r="AC59" s="68"/>
      <c r="AD59" s="68"/>
      <c r="AE59" s="69"/>
      <c r="AF59" s="38"/>
      <c r="AG59" s="38"/>
      <c r="AH59" s="38"/>
      <c r="AJ59" s="49"/>
      <c r="AK59" s="49"/>
      <c r="AL59" s="70"/>
      <c r="AN59" s="63"/>
    </row>
    <row r="60" spans="1:196" s="80" customFormat="1" x14ac:dyDescent="0.25">
      <c r="A60" s="14" t="s">
        <v>113</v>
      </c>
      <c r="B60" s="20" t="s">
        <v>114</v>
      </c>
      <c r="C60" s="71" t="s">
        <v>37</v>
      </c>
      <c r="D60" s="64" t="s">
        <v>38</v>
      </c>
      <c r="E60" s="65" t="s">
        <v>38</v>
      </c>
      <c r="F60" s="65" t="s">
        <v>38</v>
      </c>
      <c r="G60" s="65" t="s">
        <v>38</v>
      </c>
      <c r="H60" s="65" t="s">
        <v>38</v>
      </c>
      <c r="I60" s="65" t="s">
        <v>38</v>
      </c>
      <c r="J60" s="65" t="s">
        <v>38</v>
      </c>
      <c r="K60" s="65" t="s">
        <v>38</v>
      </c>
      <c r="L60" s="65" t="s">
        <v>38</v>
      </c>
      <c r="M60" s="65" t="s">
        <v>38</v>
      </c>
      <c r="N60" s="215" t="s">
        <v>38</v>
      </c>
      <c r="O60" s="65" t="str">
        <f t="shared" si="55"/>
        <v>нд</v>
      </c>
      <c r="P60" s="215" t="s">
        <v>38</v>
      </c>
      <c r="Q60" s="65" t="str">
        <f t="shared" si="56"/>
        <v>нд</v>
      </c>
      <c r="R60" s="65" t="s">
        <v>38</v>
      </c>
      <c r="S60" s="65" t="s">
        <v>38</v>
      </c>
      <c r="T60" s="65" t="s">
        <v>38</v>
      </c>
      <c r="U60" s="65" t="s">
        <v>38</v>
      </c>
      <c r="V60" s="65" t="s">
        <v>38</v>
      </c>
      <c r="W60" s="65" t="s">
        <v>38</v>
      </c>
      <c r="X60" s="65" t="s">
        <v>38</v>
      </c>
      <c r="Y60" s="65" t="s">
        <v>38</v>
      </c>
      <c r="Z60" s="65" t="s">
        <v>38</v>
      </c>
      <c r="AA60" s="38"/>
      <c r="AB60" s="34"/>
      <c r="AC60" s="68"/>
      <c r="AD60" s="68"/>
      <c r="AE60" s="69"/>
      <c r="AF60" s="38"/>
      <c r="AG60" s="38"/>
      <c r="AH60" s="38"/>
      <c r="AI60" s="34"/>
      <c r="AJ60" s="49"/>
      <c r="AK60" s="49"/>
      <c r="AL60" s="70"/>
      <c r="AN60" s="63"/>
      <c r="AO60" s="34"/>
      <c r="AP60" s="34"/>
      <c r="GN60" s="34"/>
    </row>
    <row r="61" spans="1:196" ht="31.5" x14ac:dyDescent="0.25">
      <c r="A61" s="14" t="s">
        <v>115</v>
      </c>
      <c r="B61" s="20" t="s">
        <v>116</v>
      </c>
      <c r="C61" s="71" t="s">
        <v>37</v>
      </c>
      <c r="D61" s="64" t="s">
        <v>38</v>
      </c>
      <c r="E61" s="65" t="s">
        <v>38</v>
      </c>
      <c r="F61" s="65" t="s">
        <v>38</v>
      </c>
      <c r="G61" s="72">
        <f>+SUM(G62:G96)</f>
        <v>149.69939751615061</v>
      </c>
      <c r="H61" s="72">
        <f t="shared" ref="H61:Y61" si="58">+SUM(H62:H96)</f>
        <v>0</v>
      </c>
      <c r="I61" s="72">
        <f t="shared" si="58"/>
        <v>149.69939751615061</v>
      </c>
      <c r="J61" s="72">
        <f t="shared" si="58"/>
        <v>0</v>
      </c>
      <c r="K61" s="72">
        <f t="shared" si="58"/>
        <v>0</v>
      </c>
      <c r="L61" s="72">
        <f t="shared" si="58"/>
        <v>149.69939751615061</v>
      </c>
      <c r="M61" s="72">
        <f t="shared" si="58"/>
        <v>0</v>
      </c>
      <c r="N61" s="215" t="s">
        <v>38</v>
      </c>
      <c r="O61" s="72">
        <f t="shared" si="55"/>
        <v>149.69939751615061</v>
      </c>
      <c r="P61" s="215" t="s">
        <v>38</v>
      </c>
      <c r="Q61" s="72">
        <f t="shared" si="56"/>
        <v>149.69939751615061</v>
      </c>
      <c r="R61" s="72">
        <f t="shared" si="58"/>
        <v>0</v>
      </c>
      <c r="S61" s="72">
        <f t="shared" si="58"/>
        <v>28.201351053209997</v>
      </c>
      <c r="T61" s="72">
        <f>+SUM(T62:T96)</f>
        <v>52.237092316499499</v>
      </c>
      <c r="U61" s="72">
        <f t="shared" si="58"/>
        <v>38.748193590619699</v>
      </c>
      <c r="V61" s="72">
        <f t="shared" si="58"/>
        <v>30.512760555821377</v>
      </c>
      <c r="W61" s="72">
        <f t="shared" si="58"/>
        <v>0</v>
      </c>
      <c r="X61" s="72">
        <f t="shared" si="58"/>
        <v>0</v>
      </c>
      <c r="Y61" s="72">
        <f t="shared" si="58"/>
        <v>149.69939751615061</v>
      </c>
      <c r="Z61" s="72" t="s">
        <v>38</v>
      </c>
      <c r="AA61" s="38"/>
      <c r="AC61" s="68"/>
      <c r="AD61" s="68"/>
      <c r="AE61" s="69"/>
      <c r="AF61" s="38"/>
      <c r="AG61" s="38"/>
      <c r="AH61" s="38"/>
      <c r="AJ61" s="49"/>
      <c r="AK61" s="49"/>
      <c r="AL61" s="70"/>
      <c r="AN61" s="63"/>
    </row>
    <row r="62" spans="1:196" x14ac:dyDescent="0.25">
      <c r="A62" s="21" t="s">
        <v>117</v>
      </c>
      <c r="B62" s="192" t="s">
        <v>698</v>
      </c>
      <c r="C62" s="193" t="s">
        <v>118</v>
      </c>
      <c r="D62" s="82" t="s">
        <v>119</v>
      </c>
      <c r="E62" s="82">
        <v>2019</v>
      </c>
      <c r="F62" s="75">
        <v>2019</v>
      </c>
      <c r="G62" s="206">
        <v>17.13</v>
      </c>
      <c r="H62" s="76" t="s">
        <v>38</v>
      </c>
      <c r="I62" s="76">
        <f t="shared" ref="I62:I95" si="59">+G62</f>
        <v>17.13</v>
      </c>
      <c r="J62" s="76" t="s">
        <v>38</v>
      </c>
      <c r="K62" s="76" t="s">
        <v>38</v>
      </c>
      <c r="L62" s="76">
        <f t="shared" ref="L62:L95" si="60">+G62</f>
        <v>17.13</v>
      </c>
      <c r="M62" s="76" t="s">
        <v>38</v>
      </c>
      <c r="N62" s="215" t="s">
        <v>38</v>
      </c>
      <c r="O62" s="76">
        <f t="shared" si="55"/>
        <v>17.13</v>
      </c>
      <c r="P62" s="215" t="s">
        <v>38</v>
      </c>
      <c r="Q62" s="76">
        <f t="shared" si="56"/>
        <v>17.13</v>
      </c>
      <c r="R62" s="84" t="s">
        <v>38</v>
      </c>
      <c r="S62" s="84">
        <v>17.13</v>
      </c>
      <c r="T62" s="84" t="s">
        <v>38</v>
      </c>
      <c r="U62" s="84" t="s">
        <v>38</v>
      </c>
      <c r="V62" s="84" t="s">
        <v>38</v>
      </c>
      <c r="W62" s="85"/>
      <c r="X62" s="84"/>
      <c r="Y62" s="85">
        <f t="shared" ref="Y62:Y96" si="61">+SUM(R62,S62,T62,U62,V62)</f>
        <v>17.13</v>
      </c>
      <c r="Z62" s="86"/>
      <c r="AA62" s="38"/>
      <c r="AC62" s="68"/>
      <c r="AD62" s="68"/>
      <c r="AE62" s="69"/>
      <c r="AF62" s="38"/>
      <c r="AG62" s="38"/>
      <c r="AH62" s="38"/>
      <c r="AJ62" s="49"/>
      <c r="AK62" s="49"/>
      <c r="AL62" s="70"/>
      <c r="AN62" s="63"/>
    </row>
    <row r="63" spans="1:196" ht="31.5" x14ac:dyDescent="0.25">
      <c r="A63" s="21" t="s">
        <v>120</v>
      </c>
      <c r="B63" s="192" t="s">
        <v>699</v>
      </c>
      <c r="C63" s="193" t="s">
        <v>121</v>
      </c>
      <c r="D63" s="82" t="s">
        <v>119</v>
      </c>
      <c r="E63" s="82">
        <v>2021</v>
      </c>
      <c r="F63" s="75">
        <v>2021</v>
      </c>
      <c r="G63" s="206">
        <v>35.534999999999997</v>
      </c>
      <c r="H63" s="76" t="s">
        <v>38</v>
      </c>
      <c r="I63" s="76">
        <f t="shared" si="59"/>
        <v>35.534999999999997</v>
      </c>
      <c r="J63" s="76" t="s">
        <v>38</v>
      </c>
      <c r="K63" s="76" t="s">
        <v>38</v>
      </c>
      <c r="L63" s="76">
        <f t="shared" si="60"/>
        <v>35.534999999999997</v>
      </c>
      <c r="M63" s="76" t="s">
        <v>38</v>
      </c>
      <c r="N63" s="215" t="s">
        <v>38</v>
      </c>
      <c r="O63" s="76">
        <f t="shared" si="55"/>
        <v>35.534999999999997</v>
      </c>
      <c r="P63" s="215" t="s">
        <v>38</v>
      </c>
      <c r="Q63" s="76">
        <f t="shared" si="56"/>
        <v>35.534999999999997</v>
      </c>
      <c r="R63" s="84" t="s">
        <v>38</v>
      </c>
      <c r="S63" s="84" t="s">
        <v>38</v>
      </c>
      <c r="T63" s="84">
        <f>+Q63</f>
        <v>35.534999999999997</v>
      </c>
      <c r="U63" s="84" t="s">
        <v>38</v>
      </c>
      <c r="V63" s="84" t="s">
        <v>38</v>
      </c>
      <c r="W63" s="85"/>
      <c r="X63" s="84"/>
      <c r="Y63" s="85">
        <f t="shared" si="61"/>
        <v>35.534999999999997</v>
      </c>
      <c r="Z63" s="86"/>
      <c r="AA63" s="38"/>
      <c r="AC63" s="68"/>
      <c r="AD63" s="68"/>
      <c r="AE63" s="69"/>
      <c r="AF63" s="38"/>
      <c r="AG63" s="38"/>
      <c r="AH63" s="38"/>
      <c r="AJ63" s="49"/>
      <c r="AK63" s="49"/>
      <c r="AL63" s="70"/>
      <c r="AN63" s="63"/>
    </row>
    <row r="64" spans="1:196" x14ac:dyDescent="0.25">
      <c r="A64" s="21" t="s">
        <v>122</v>
      </c>
      <c r="B64" s="192" t="s">
        <v>700</v>
      </c>
      <c r="C64" s="193" t="s">
        <v>123</v>
      </c>
      <c r="D64" s="82" t="s">
        <v>119</v>
      </c>
      <c r="E64" s="82">
        <v>2021</v>
      </c>
      <c r="F64" s="75">
        <v>2021</v>
      </c>
      <c r="G64" s="206">
        <v>3.34</v>
      </c>
      <c r="H64" s="76" t="s">
        <v>38</v>
      </c>
      <c r="I64" s="76">
        <f t="shared" si="59"/>
        <v>3.34</v>
      </c>
      <c r="J64" s="76" t="s">
        <v>38</v>
      </c>
      <c r="K64" s="76" t="s">
        <v>38</v>
      </c>
      <c r="L64" s="76">
        <f t="shared" si="60"/>
        <v>3.34</v>
      </c>
      <c r="M64" s="76" t="s">
        <v>38</v>
      </c>
      <c r="N64" s="215" t="s">
        <v>38</v>
      </c>
      <c r="O64" s="76">
        <f t="shared" si="55"/>
        <v>3.34</v>
      </c>
      <c r="P64" s="215" t="s">
        <v>38</v>
      </c>
      <c r="Q64" s="76">
        <f t="shared" si="56"/>
        <v>3.34</v>
      </c>
      <c r="R64" s="84" t="s">
        <v>38</v>
      </c>
      <c r="S64" s="84" t="s">
        <v>38</v>
      </c>
      <c r="T64" s="76">
        <v>3.34</v>
      </c>
      <c r="U64" s="84" t="s">
        <v>38</v>
      </c>
      <c r="V64" s="84" t="s">
        <v>38</v>
      </c>
      <c r="W64" s="85"/>
      <c r="X64" s="84"/>
      <c r="Y64" s="85">
        <f t="shared" si="61"/>
        <v>3.34</v>
      </c>
      <c r="Z64" s="86"/>
      <c r="AA64" s="38"/>
      <c r="AC64" s="68"/>
      <c r="AD64" s="68"/>
      <c r="AE64" s="69"/>
      <c r="AF64" s="38"/>
      <c r="AG64" s="38"/>
      <c r="AH64" s="38"/>
      <c r="AJ64" s="49"/>
      <c r="AK64" s="49"/>
      <c r="AL64" s="70"/>
      <c r="AN64" s="63"/>
    </row>
    <row r="65" spans="1:40" ht="31.5" x14ac:dyDescent="0.25">
      <c r="A65" s="21" t="s">
        <v>124</v>
      </c>
      <c r="B65" s="194" t="s">
        <v>125</v>
      </c>
      <c r="C65" s="193" t="s">
        <v>126</v>
      </c>
      <c r="D65" s="82" t="s">
        <v>119</v>
      </c>
      <c r="E65" s="82">
        <v>2021</v>
      </c>
      <c r="F65" s="75">
        <v>2021</v>
      </c>
      <c r="G65" s="206">
        <v>1.9998533164995</v>
      </c>
      <c r="H65" s="76" t="s">
        <v>38</v>
      </c>
      <c r="I65" s="76">
        <f t="shared" si="59"/>
        <v>1.9998533164995</v>
      </c>
      <c r="J65" s="76" t="s">
        <v>38</v>
      </c>
      <c r="K65" s="76" t="s">
        <v>38</v>
      </c>
      <c r="L65" s="76">
        <f t="shared" si="60"/>
        <v>1.9998533164995</v>
      </c>
      <c r="M65" s="76" t="s">
        <v>38</v>
      </c>
      <c r="N65" s="215" t="s">
        <v>38</v>
      </c>
      <c r="O65" s="76">
        <f t="shared" si="55"/>
        <v>1.9998533164995</v>
      </c>
      <c r="P65" s="215" t="s">
        <v>38</v>
      </c>
      <c r="Q65" s="76">
        <f t="shared" si="56"/>
        <v>1.9998533164995</v>
      </c>
      <c r="R65" s="84" t="s">
        <v>38</v>
      </c>
      <c r="S65" s="84" t="s">
        <v>38</v>
      </c>
      <c r="T65" s="84">
        <v>1.9998533164995</v>
      </c>
      <c r="U65" s="84" t="s">
        <v>38</v>
      </c>
      <c r="V65" s="84" t="s">
        <v>38</v>
      </c>
      <c r="W65" s="85"/>
      <c r="X65" s="84"/>
      <c r="Y65" s="85">
        <f t="shared" si="61"/>
        <v>1.9998533164995</v>
      </c>
      <c r="Z65" s="86"/>
      <c r="AA65" s="38"/>
      <c r="AC65" s="68"/>
      <c r="AD65" s="68"/>
      <c r="AE65" s="69"/>
      <c r="AF65" s="38"/>
      <c r="AG65" s="38"/>
      <c r="AH65" s="38"/>
      <c r="AJ65" s="49"/>
      <c r="AK65" s="49"/>
      <c r="AL65" s="70"/>
      <c r="AN65" s="63"/>
    </row>
    <row r="66" spans="1:40" ht="31.5" x14ac:dyDescent="0.25">
      <c r="A66" s="21" t="s">
        <v>127</v>
      </c>
      <c r="B66" s="194" t="s">
        <v>128</v>
      </c>
      <c r="C66" s="193" t="s">
        <v>129</v>
      </c>
      <c r="D66" s="82" t="s">
        <v>119</v>
      </c>
      <c r="E66" s="82">
        <v>2019</v>
      </c>
      <c r="F66" s="75">
        <v>2019</v>
      </c>
      <c r="G66" s="206">
        <v>2.5274540000000001</v>
      </c>
      <c r="H66" s="76" t="s">
        <v>38</v>
      </c>
      <c r="I66" s="76">
        <f t="shared" si="59"/>
        <v>2.5274540000000001</v>
      </c>
      <c r="J66" s="76" t="s">
        <v>38</v>
      </c>
      <c r="K66" s="76" t="s">
        <v>38</v>
      </c>
      <c r="L66" s="76">
        <f t="shared" si="60"/>
        <v>2.5274540000000001</v>
      </c>
      <c r="M66" s="76" t="s">
        <v>38</v>
      </c>
      <c r="N66" s="215" t="s">
        <v>38</v>
      </c>
      <c r="O66" s="76">
        <f t="shared" si="55"/>
        <v>2.5274540000000001</v>
      </c>
      <c r="P66" s="215" t="s">
        <v>38</v>
      </c>
      <c r="Q66" s="76">
        <f t="shared" si="56"/>
        <v>2.5274540000000001</v>
      </c>
      <c r="R66" s="84" t="s">
        <v>38</v>
      </c>
      <c r="S66" s="84">
        <v>2.5274540000000001</v>
      </c>
      <c r="T66" s="84" t="s">
        <v>38</v>
      </c>
      <c r="U66" s="84" t="s">
        <v>38</v>
      </c>
      <c r="V66" s="84" t="s">
        <v>38</v>
      </c>
      <c r="W66" s="85"/>
      <c r="X66" s="84"/>
      <c r="Y66" s="85">
        <f t="shared" si="61"/>
        <v>2.5274540000000001</v>
      </c>
      <c r="Z66" s="86"/>
      <c r="AA66" s="38"/>
      <c r="AC66" s="68"/>
      <c r="AD66" s="68"/>
      <c r="AE66" s="69"/>
      <c r="AF66" s="38"/>
      <c r="AG66" s="38"/>
      <c r="AH66" s="38"/>
      <c r="AJ66" s="49"/>
      <c r="AK66" s="49"/>
      <c r="AL66" s="70"/>
      <c r="AN66" s="63"/>
    </row>
    <row r="67" spans="1:40" ht="31.5" x14ac:dyDescent="0.25">
      <c r="A67" s="21" t="s">
        <v>130</v>
      </c>
      <c r="B67" s="194" t="s">
        <v>131</v>
      </c>
      <c r="C67" s="193" t="s">
        <v>132</v>
      </c>
      <c r="D67" s="82" t="s">
        <v>119</v>
      </c>
      <c r="E67" s="82">
        <v>2022</v>
      </c>
      <c r="F67" s="75">
        <v>2022</v>
      </c>
      <c r="G67" s="206">
        <v>0.53</v>
      </c>
      <c r="H67" s="76" t="s">
        <v>38</v>
      </c>
      <c r="I67" s="76">
        <f t="shared" si="59"/>
        <v>0.53</v>
      </c>
      <c r="J67" s="76" t="s">
        <v>38</v>
      </c>
      <c r="K67" s="76" t="s">
        <v>38</v>
      </c>
      <c r="L67" s="76">
        <f t="shared" si="60"/>
        <v>0.53</v>
      </c>
      <c r="M67" s="76" t="s">
        <v>38</v>
      </c>
      <c r="N67" s="215" t="s">
        <v>38</v>
      </c>
      <c r="O67" s="76">
        <f t="shared" si="55"/>
        <v>0.53</v>
      </c>
      <c r="P67" s="215" t="s">
        <v>38</v>
      </c>
      <c r="Q67" s="76">
        <f t="shared" si="56"/>
        <v>0.53</v>
      </c>
      <c r="R67" s="84" t="s">
        <v>38</v>
      </c>
      <c r="S67" s="84" t="s">
        <v>38</v>
      </c>
      <c r="T67" s="84" t="s">
        <v>38</v>
      </c>
      <c r="U67" s="84">
        <v>0.53</v>
      </c>
      <c r="V67" s="84" t="s">
        <v>38</v>
      </c>
      <c r="W67" s="85"/>
      <c r="X67" s="84"/>
      <c r="Y67" s="85">
        <f t="shared" si="61"/>
        <v>0.53</v>
      </c>
      <c r="Z67" s="86"/>
      <c r="AA67" s="38"/>
      <c r="AC67" s="68"/>
      <c r="AD67" s="68"/>
      <c r="AE67" s="69"/>
      <c r="AF67" s="38"/>
      <c r="AG67" s="38"/>
      <c r="AH67" s="38"/>
      <c r="AJ67" s="49"/>
      <c r="AK67" s="49"/>
      <c r="AL67" s="70"/>
      <c r="AN67" s="63"/>
    </row>
    <row r="68" spans="1:40" ht="31.5" x14ac:dyDescent="0.25">
      <c r="A68" s="21" t="s">
        <v>133</v>
      </c>
      <c r="B68" s="192" t="s">
        <v>134</v>
      </c>
      <c r="C68" s="193" t="s">
        <v>135</v>
      </c>
      <c r="D68" s="82" t="s">
        <v>119</v>
      </c>
      <c r="E68" s="82">
        <v>2022</v>
      </c>
      <c r="F68" s="75">
        <v>2022</v>
      </c>
      <c r="G68" s="206">
        <v>1.2589100148870003</v>
      </c>
      <c r="H68" s="76" t="s">
        <v>38</v>
      </c>
      <c r="I68" s="76">
        <f t="shared" si="59"/>
        <v>1.2589100148870003</v>
      </c>
      <c r="J68" s="76" t="s">
        <v>38</v>
      </c>
      <c r="K68" s="76" t="s">
        <v>38</v>
      </c>
      <c r="L68" s="76">
        <f t="shared" si="60"/>
        <v>1.2589100148870003</v>
      </c>
      <c r="M68" s="76" t="s">
        <v>38</v>
      </c>
      <c r="N68" s="215" t="s">
        <v>38</v>
      </c>
      <c r="O68" s="76">
        <f t="shared" si="55"/>
        <v>1.2589100148870003</v>
      </c>
      <c r="P68" s="215" t="s">
        <v>38</v>
      </c>
      <c r="Q68" s="76">
        <f t="shared" si="56"/>
        <v>1.2589100148870003</v>
      </c>
      <c r="R68" s="84" t="s">
        <v>38</v>
      </c>
      <c r="S68" s="84" t="s">
        <v>38</v>
      </c>
      <c r="T68" s="84" t="s">
        <v>38</v>
      </c>
      <c r="U68" s="84">
        <v>1.2589100148870003</v>
      </c>
      <c r="V68" s="84" t="s">
        <v>38</v>
      </c>
      <c r="W68" s="85"/>
      <c r="X68" s="84"/>
      <c r="Y68" s="85">
        <f t="shared" si="61"/>
        <v>1.2589100148870003</v>
      </c>
      <c r="Z68" s="86"/>
      <c r="AA68" s="38"/>
      <c r="AC68" s="68"/>
      <c r="AD68" s="68"/>
      <c r="AE68" s="69"/>
      <c r="AF68" s="38"/>
      <c r="AG68" s="38"/>
      <c r="AH68" s="38"/>
      <c r="AJ68" s="49"/>
      <c r="AK68" s="49"/>
      <c r="AL68" s="70"/>
      <c r="AN68" s="63"/>
    </row>
    <row r="69" spans="1:40" ht="31.5" x14ac:dyDescent="0.25">
      <c r="A69" s="21" t="s">
        <v>136</v>
      </c>
      <c r="B69" s="194" t="s">
        <v>137</v>
      </c>
      <c r="C69" s="193" t="s">
        <v>138</v>
      </c>
      <c r="D69" s="82" t="s">
        <v>119</v>
      </c>
      <c r="E69" s="82">
        <v>2022</v>
      </c>
      <c r="F69" s="75">
        <v>2022</v>
      </c>
      <c r="G69" s="206">
        <v>2.8999080884109003</v>
      </c>
      <c r="H69" s="76" t="s">
        <v>38</v>
      </c>
      <c r="I69" s="76">
        <f t="shared" si="59"/>
        <v>2.8999080884109003</v>
      </c>
      <c r="J69" s="76" t="s">
        <v>38</v>
      </c>
      <c r="K69" s="76" t="s">
        <v>38</v>
      </c>
      <c r="L69" s="76">
        <f t="shared" si="60"/>
        <v>2.8999080884109003</v>
      </c>
      <c r="M69" s="76" t="s">
        <v>38</v>
      </c>
      <c r="N69" s="215" t="s">
        <v>38</v>
      </c>
      <c r="O69" s="76">
        <f t="shared" si="55"/>
        <v>2.8999080884109003</v>
      </c>
      <c r="P69" s="215" t="s">
        <v>38</v>
      </c>
      <c r="Q69" s="76">
        <f t="shared" si="56"/>
        <v>2.8999080884109003</v>
      </c>
      <c r="R69" s="84" t="s">
        <v>38</v>
      </c>
      <c r="S69" s="84" t="s">
        <v>38</v>
      </c>
      <c r="T69" s="84" t="s">
        <v>38</v>
      </c>
      <c r="U69" s="84">
        <v>2.8999080884109003</v>
      </c>
      <c r="V69" s="84" t="s">
        <v>38</v>
      </c>
      <c r="W69" s="85"/>
      <c r="X69" s="84"/>
      <c r="Y69" s="85">
        <f t="shared" si="61"/>
        <v>2.8999080884109003</v>
      </c>
      <c r="Z69" s="86"/>
      <c r="AA69" s="38"/>
      <c r="AC69" s="68"/>
      <c r="AD69" s="68"/>
      <c r="AE69" s="69"/>
      <c r="AF69" s="38"/>
      <c r="AG69" s="38"/>
      <c r="AH69" s="38"/>
      <c r="AJ69" s="49"/>
      <c r="AK69" s="49"/>
      <c r="AL69" s="70"/>
      <c r="AN69" s="63"/>
    </row>
    <row r="70" spans="1:40" ht="31.5" x14ac:dyDescent="0.25">
      <c r="A70" s="21" t="s">
        <v>139</v>
      </c>
      <c r="B70" s="194" t="s">
        <v>140</v>
      </c>
      <c r="C70" s="193" t="s">
        <v>141</v>
      </c>
      <c r="D70" s="82" t="s">
        <v>119</v>
      </c>
      <c r="E70" s="82">
        <v>2022</v>
      </c>
      <c r="F70" s="75">
        <v>2022</v>
      </c>
      <c r="G70" s="206">
        <v>2.8999080884109003</v>
      </c>
      <c r="H70" s="76" t="s">
        <v>38</v>
      </c>
      <c r="I70" s="76">
        <f t="shared" si="59"/>
        <v>2.8999080884109003</v>
      </c>
      <c r="J70" s="76" t="s">
        <v>38</v>
      </c>
      <c r="K70" s="76" t="s">
        <v>38</v>
      </c>
      <c r="L70" s="76">
        <f t="shared" si="60"/>
        <v>2.8999080884109003</v>
      </c>
      <c r="M70" s="76" t="s">
        <v>38</v>
      </c>
      <c r="N70" s="215" t="s">
        <v>38</v>
      </c>
      <c r="O70" s="76">
        <f t="shared" si="55"/>
        <v>2.8999080884109003</v>
      </c>
      <c r="P70" s="215" t="s">
        <v>38</v>
      </c>
      <c r="Q70" s="76">
        <f t="shared" si="56"/>
        <v>2.8999080884109003</v>
      </c>
      <c r="R70" s="84" t="s">
        <v>38</v>
      </c>
      <c r="S70" s="84" t="s">
        <v>38</v>
      </c>
      <c r="T70" s="84" t="s">
        <v>38</v>
      </c>
      <c r="U70" s="84">
        <v>2.8999080884109003</v>
      </c>
      <c r="V70" s="84" t="s">
        <v>38</v>
      </c>
      <c r="W70" s="85"/>
      <c r="X70" s="84"/>
      <c r="Y70" s="85">
        <f t="shared" si="61"/>
        <v>2.8999080884109003</v>
      </c>
      <c r="Z70" s="86"/>
      <c r="AA70" s="38"/>
      <c r="AC70" s="68"/>
      <c r="AD70" s="68"/>
      <c r="AE70" s="69"/>
      <c r="AF70" s="38"/>
      <c r="AG70" s="38"/>
      <c r="AH70" s="38"/>
      <c r="AJ70" s="49"/>
      <c r="AK70" s="49"/>
      <c r="AL70" s="70"/>
      <c r="AN70" s="63"/>
    </row>
    <row r="71" spans="1:40" ht="31.5" x14ac:dyDescent="0.25">
      <c r="A71" s="21" t="s">
        <v>142</v>
      </c>
      <c r="B71" s="194" t="s">
        <v>143</v>
      </c>
      <c r="C71" s="193" t="s">
        <v>144</v>
      </c>
      <c r="D71" s="82" t="s">
        <v>119</v>
      </c>
      <c r="E71" s="82">
        <v>2022</v>
      </c>
      <c r="F71" s="75">
        <v>2022</v>
      </c>
      <c r="G71" s="206">
        <v>1.4499540442054502</v>
      </c>
      <c r="H71" s="76" t="s">
        <v>38</v>
      </c>
      <c r="I71" s="76">
        <f t="shared" si="59"/>
        <v>1.4499540442054502</v>
      </c>
      <c r="J71" s="76" t="s">
        <v>38</v>
      </c>
      <c r="K71" s="76" t="s">
        <v>38</v>
      </c>
      <c r="L71" s="76">
        <f t="shared" si="60"/>
        <v>1.4499540442054502</v>
      </c>
      <c r="M71" s="76" t="s">
        <v>38</v>
      </c>
      <c r="N71" s="215" t="s">
        <v>38</v>
      </c>
      <c r="O71" s="76">
        <f t="shared" si="55"/>
        <v>1.4499540442054502</v>
      </c>
      <c r="P71" s="215" t="s">
        <v>38</v>
      </c>
      <c r="Q71" s="76">
        <f t="shared" si="56"/>
        <v>1.4499540442054502</v>
      </c>
      <c r="R71" s="84" t="s">
        <v>38</v>
      </c>
      <c r="S71" s="84" t="s">
        <v>38</v>
      </c>
      <c r="T71" s="84" t="s">
        <v>38</v>
      </c>
      <c r="U71" s="84">
        <v>1.4499540442054502</v>
      </c>
      <c r="V71" s="84" t="s">
        <v>38</v>
      </c>
      <c r="W71" s="85"/>
      <c r="X71" s="84"/>
      <c r="Y71" s="85">
        <f t="shared" si="61"/>
        <v>1.4499540442054502</v>
      </c>
      <c r="Z71" s="86"/>
      <c r="AA71" s="38"/>
      <c r="AC71" s="68"/>
      <c r="AD71" s="68"/>
      <c r="AE71" s="69"/>
      <c r="AF71" s="38"/>
      <c r="AG71" s="38"/>
      <c r="AH71" s="38"/>
      <c r="AJ71" s="49"/>
      <c r="AK71" s="49"/>
      <c r="AL71" s="70"/>
      <c r="AN71" s="63"/>
    </row>
    <row r="72" spans="1:40" ht="31.5" x14ac:dyDescent="0.25">
      <c r="A72" s="21" t="s">
        <v>145</v>
      </c>
      <c r="B72" s="194" t="s">
        <v>146</v>
      </c>
      <c r="C72" s="193" t="s">
        <v>147</v>
      </c>
      <c r="D72" s="82" t="s">
        <v>119</v>
      </c>
      <c r="E72" s="82">
        <v>2022</v>
      </c>
      <c r="F72" s="75">
        <v>2022</v>
      </c>
      <c r="G72" s="206">
        <v>1.4499540442054502</v>
      </c>
      <c r="H72" s="76" t="s">
        <v>38</v>
      </c>
      <c r="I72" s="76">
        <f t="shared" si="59"/>
        <v>1.4499540442054502</v>
      </c>
      <c r="J72" s="76" t="s">
        <v>38</v>
      </c>
      <c r="K72" s="76" t="s">
        <v>38</v>
      </c>
      <c r="L72" s="76">
        <f t="shared" si="60"/>
        <v>1.4499540442054502</v>
      </c>
      <c r="M72" s="76" t="s">
        <v>38</v>
      </c>
      <c r="N72" s="215" t="s">
        <v>38</v>
      </c>
      <c r="O72" s="76">
        <f t="shared" si="55"/>
        <v>1.4499540442054502</v>
      </c>
      <c r="P72" s="215" t="s">
        <v>38</v>
      </c>
      <c r="Q72" s="76">
        <f t="shared" si="56"/>
        <v>1.4499540442054502</v>
      </c>
      <c r="R72" s="84" t="s">
        <v>38</v>
      </c>
      <c r="S72" s="84" t="s">
        <v>38</v>
      </c>
      <c r="T72" s="84" t="s">
        <v>38</v>
      </c>
      <c r="U72" s="84">
        <v>1.4499540442054502</v>
      </c>
      <c r="V72" s="84" t="s">
        <v>38</v>
      </c>
      <c r="W72" s="85"/>
      <c r="X72" s="84"/>
      <c r="Y72" s="85">
        <f t="shared" si="61"/>
        <v>1.4499540442054502</v>
      </c>
      <c r="Z72" s="86"/>
      <c r="AA72" s="38"/>
      <c r="AC72" s="68"/>
      <c r="AD72" s="68"/>
      <c r="AE72" s="69"/>
      <c r="AF72" s="38"/>
      <c r="AG72" s="38"/>
      <c r="AH72" s="38"/>
      <c r="AJ72" s="49"/>
      <c r="AK72" s="49"/>
      <c r="AL72" s="70"/>
      <c r="AN72" s="63"/>
    </row>
    <row r="73" spans="1:40" ht="31.5" x14ac:dyDescent="0.25">
      <c r="A73" s="21" t="s">
        <v>148</v>
      </c>
      <c r="B73" s="194" t="s">
        <v>149</v>
      </c>
      <c r="C73" s="193" t="s">
        <v>150</v>
      </c>
      <c r="D73" s="82" t="s">
        <v>119</v>
      </c>
      <c r="E73" s="82">
        <v>2022</v>
      </c>
      <c r="F73" s="75">
        <v>2022</v>
      </c>
      <c r="G73" s="206">
        <v>1.1473633500000002</v>
      </c>
      <c r="H73" s="76" t="s">
        <v>38</v>
      </c>
      <c r="I73" s="76">
        <f t="shared" si="59"/>
        <v>1.1473633500000002</v>
      </c>
      <c r="J73" s="76" t="s">
        <v>38</v>
      </c>
      <c r="K73" s="76" t="s">
        <v>38</v>
      </c>
      <c r="L73" s="76">
        <f t="shared" si="60"/>
        <v>1.1473633500000002</v>
      </c>
      <c r="M73" s="76" t="s">
        <v>38</v>
      </c>
      <c r="N73" s="215" t="s">
        <v>38</v>
      </c>
      <c r="O73" s="76">
        <f t="shared" si="55"/>
        <v>1.1473633500000002</v>
      </c>
      <c r="P73" s="215" t="s">
        <v>38</v>
      </c>
      <c r="Q73" s="76">
        <f t="shared" si="56"/>
        <v>1.1473633500000002</v>
      </c>
      <c r="R73" s="84" t="s">
        <v>38</v>
      </c>
      <c r="S73" s="84" t="s">
        <v>38</v>
      </c>
      <c r="T73" s="84" t="s">
        <v>38</v>
      </c>
      <c r="U73" s="76">
        <v>1.1473633500000002</v>
      </c>
      <c r="V73" s="84" t="s">
        <v>38</v>
      </c>
      <c r="W73" s="85"/>
      <c r="X73" s="84"/>
      <c r="Y73" s="85">
        <f t="shared" si="61"/>
        <v>1.1473633500000002</v>
      </c>
      <c r="Z73" s="86"/>
      <c r="AA73" s="38"/>
      <c r="AC73" s="68"/>
      <c r="AD73" s="68"/>
      <c r="AE73" s="69"/>
      <c r="AF73" s="38"/>
      <c r="AG73" s="38"/>
      <c r="AH73" s="38"/>
      <c r="AJ73" s="49"/>
      <c r="AK73" s="49"/>
      <c r="AL73" s="70"/>
      <c r="AN73" s="63"/>
    </row>
    <row r="74" spans="1:40" ht="31.5" x14ac:dyDescent="0.25">
      <c r="A74" s="21" t="s">
        <v>151</v>
      </c>
      <c r="B74" s="194" t="s">
        <v>152</v>
      </c>
      <c r="C74" s="193" t="s">
        <v>153</v>
      </c>
      <c r="D74" s="82" t="s">
        <v>119</v>
      </c>
      <c r="E74" s="82">
        <v>2023</v>
      </c>
      <c r="F74" s="75">
        <v>2023</v>
      </c>
      <c r="G74" s="206">
        <v>2.5933546306672208</v>
      </c>
      <c r="H74" s="76" t="s">
        <v>38</v>
      </c>
      <c r="I74" s="76">
        <f t="shared" si="59"/>
        <v>2.5933546306672208</v>
      </c>
      <c r="J74" s="76" t="s">
        <v>38</v>
      </c>
      <c r="K74" s="76" t="s">
        <v>38</v>
      </c>
      <c r="L74" s="76">
        <f t="shared" si="60"/>
        <v>2.5933546306672208</v>
      </c>
      <c r="M74" s="76" t="s">
        <v>38</v>
      </c>
      <c r="N74" s="215" t="s">
        <v>38</v>
      </c>
      <c r="O74" s="76">
        <f t="shared" si="55"/>
        <v>2.5933546306672208</v>
      </c>
      <c r="P74" s="215" t="s">
        <v>38</v>
      </c>
      <c r="Q74" s="76">
        <f t="shared" si="56"/>
        <v>2.5933546306672208</v>
      </c>
      <c r="R74" s="84" t="s">
        <v>38</v>
      </c>
      <c r="S74" s="84" t="s">
        <v>38</v>
      </c>
      <c r="T74" s="84" t="s">
        <v>38</v>
      </c>
      <c r="U74" s="84" t="s">
        <v>38</v>
      </c>
      <c r="V74" s="76">
        <v>2.5933546306672208</v>
      </c>
      <c r="W74" s="85"/>
      <c r="X74" s="84"/>
      <c r="Y74" s="85">
        <f t="shared" si="61"/>
        <v>2.5933546306672208</v>
      </c>
      <c r="Z74" s="86"/>
      <c r="AA74" s="38"/>
      <c r="AC74" s="68"/>
      <c r="AD74" s="68"/>
      <c r="AE74" s="69"/>
      <c r="AF74" s="38"/>
      <c r="AG74" s="38"/>
      <c r="AH74" s="38"/>
      <c r="AJ74" s="49"/>
      <c r="AK74" s="49"/>
      <c r="AL74" s="70"/>
      <c r="AN74" s="63"/>
    </row>
    <row r="75" spans="1:40" x14ac:dyDescent="0.25">
      <c r="A75" s="21" t="s">
        <v>154</v>
      </c>
      <c r="B75" s="194" t="s">
        <v>155</v>
      </c>
      <c r="C75" s="193" t="s">
        <v>156</v>
      </c>
      <c r="D75" s="82" t="s">
        <v>119</v>
      </c>
      <c r="E75" s="82">
        <v>2023</v>
      </c>
      <c r="F75" s="75">
        <v>2023</v>
      </c>
      <c r="G75" s="206">
        <v>1.4934526655316136</v>
      </c>
      <c r="H75" s="76" t="s">
        <v>38</v>
      </c>
      <c r="I75" s="76">
        <f t="shared" si="59"/>
        <v>1.4934526655316136</v>
      </c>
      <c r="J75" s="76" t="s">
        <v>38</v>
      </c>
      <c r="K75" s="76" t="s">
        <v>38</v>
      </c>
      <c r="L75" s="76">
        <f t="shared" si="60"/>
        <v>1.4934526655316136</v>
      </c>
      <c r="M75" s="76" t="s">
        <v>38</v>
      </c>
      <c r="N75" s="215" t="s">
        <v>38</v>
      </c>
      <c r="O75" s="76">
        <f t="shared" si="55"/>
        <v>1.4934526655316136</v>
      </c>
      <c r="P75" s="215" t="s">
        <v>38</v>
      </c>
      <c r="Q75" s="76">
        <f t="shared" si="56"/>
        <v>1.4934526655316136</v>
      </c>
      <c r="R75" s="84" t="s">
        <v>38</v>
      </c>
      <c r="S75" s="84" t="s">
        <v>38</v>
      </c>
      <c r="T75" s="84" t="s">
        <v>38</v>
      </c>
      <c r="U75" s="84" t="s">
        <v>38</v>
      </c>
      <c r="V75" s="76">
        <v>1.4934526655316136</v>
      </c>
      <c r="W75" s="85"/>
      <c r="X75" s="84"/>
      <c r="Y75" s="85">
        <f t="shared" si="61"/>
        <v>1.4934526655316136</v>
      </c>
      <c r="Z75" s="86"/>
      <c r="AA75" s="38"/>
      <c r="AC75" s="68"/>
      <c r="AD75" s="68"/>
      <c r="AE75" s="69"/>
      <c r="AF75" s="38"/>
      <c r="AG75" s="38"/>
      <c r="AH75" s="38"/>
      <c r="AJ75" s="49"/>
      <c r="AK75" s="49"/>
      <c r="AL75" s="70"/>
      <c r="AN75" s="63"/>
    </row>
    <row r="76" spans="1:40" x14ac:dyDescent="0.25">
      <c r="A76" s="21" t="s">
        <v>157</v>
      </c>
      <c r="B76" s="194" t="s">
        <v>158</v>
      </c>
      <c r="C76" s="193" t="s">
        <v>159</v>
      </c>
      <c r="D76" s="82" t="s">
        <v>119</v>
      </c>
      <c r="E76" s="82">
        <v>2023</v>
      </c>
      <c r="F76" s="75">
        <v>2023</v>
      </c>
      <c r="G76" s="206">
        <v>1.4934526655316136</v>
      </c>
      <c r="H76" s="76" t="s">
        <v>38</v>
      </c>
      <c r="I76" s="76">
        <f t="shared" si="59"/>
        <v>1.4934526655316136</v>
      </c>
      <c r="J76" s="76" t="s">
        <v>38</v>
      </c>
      <c r="K76" s="76" t="s">
        <v>38</v>
      </c>
      <c r="L76" s="76">
        <f t="shared" si="60"/>
        <v>1.4934526655316136</v>
      </c>
      <c r="M76" s="76" t="s">
        <v>38</v>
      </c>
      <c r="N76" s="215" t="s">
        <v>38</v>
      </c>
      <c r="O76" s="76">
        <f t="shared" si="55"/>
        <v>1.4934526655316136</v>
      </c>
      <c r="P76" s="215" t="s">
        <v>38</v>
      </c>
      <c r="Q76" s="76">
        <f t="shared" si="56"/>
        <v>1.4934526655316136</v>
      </c>
      <c r="R76" s="84" t="s">
        <v>38</v>
      </c>
      <c r="S76" s="84" t="s">
        <v>38</v>
      </c>
      <c r="T76" s="84" t="s">
        <v>38</v>
      </c>
      <c r="U76" s="84" t="s">
        <v>38</v>
      </c>
      <c r="V76" s="76">
        <v>1.4934526655316136</v>
      </c>
      <c r="W76" s="85"/>
      <c r="X76" s="84"/>
      <c r="Y76" s="85">
        <f t="shared" si="61"/>
        <v>1.4934526655316136</v>
      </c>
      <c r="Z76" s="86"/>
      <c r="AA76" s="38"/>
      <c r="AC76" s="68"/>
      <c r="AD76" s="68"/>
      <c r="AE76" s="69"/>
      <c r="AF76" s="38"/>
      <c r="AG76" s="38"/>
      <c r="AH76" s="38"/>
      <c r="AJ76" s="49"/>
      <c r="AK76" s="49"/>
      <c r="AL76" s="70"/>
      <c r="AN76" s="63"/>
    </row>
    <row r="77" spans="1:40" ht="31.5" x14ac:dyDescent="0.25">
      <c r="A77" s="21" t="s">
        <v>160</v>
      </c>
      <c r="B77" s="194" t="s">
        <v>161</v>
      </c>
      <c r="C77" s="193" t="s">
        <v>162</v>
      </c>
      <c r="D77" s="82" t="s">
        <v>119</v>
      </c>
      <c r="E77" s="82">
        <v>2023</v>
      </c>
      <c r="F77" s="75">
        <v>2023</v>
      </c>
      <c r="G77" s="206">
        <v>1.4934526655316136</v>
      </c>
      <c r="H77" s="76" t="s">
        <v>38</v>
      </c>
      <c r="I77" s="76">
        <f t="shared" si="59"/>
        <v>1.4934526655316136</v>
      </c>
      <c r="J77" s="76" t="s">
        <v>38</v>
      </c>
      <c r="K77" s="76" t="s">
        <v>38</v>
      </c>
      <c r="L77" s="76">
        <f t="shared" si="60"/>
        <v>1.4934526655316136</v>
      </c>
      <c r="M77" s="76" t="s">
        <v>38</v>
      </c>
      <c r="N77" s="215" t="s">
        <v>38</v>
      </c>
      <c r="O77" s="76">
        <f t="shared" si="55"/>
        <v>1.4934526655316136</v>
      </c>
      <c r="P77" s="215" t="s">
        <v>38</v>
      </c>
      <c r="Q77" s="76">
        <f t="shared" si="56"/>
        <v>1.4934526655316136</v>
      </c>
      <c r="R77" s="84" t="s">
        <v>38</v>
      </c>
      <c r="S77" s="84" t="s">
        <v>38</v>
      </c>
      <c r="T77" s="84" t="s">
        <v>38</v>
      </c>
      <c r="U77" s="84" t="s">
        <v>38</v>
      </c>
      <c r="V77" s="76">
        <v>1.4934526655316136</v>
      </c>
      <c r="W77" s="85"/>
      <c r="X77" s="84"/>
      <c r="Y77" s="85">
        <f t="shared" si="61"/>
        <v>1.4934526655316136</v>
      </c>
      <c r="Z77" s="86"/>
      <c r="AA77" s="38"/>
      <c r="AC77" s="68"/>
      <c r="AD77" s="68"/>
      <c r="AE77" s="69"/>
      <c r="AF77" s="38"/>
      <c r="AG77" s="38"/>
      <c r="AH77" s="38"/>
      <c r="AJ77" s="49"/>
      <c r="AK77" s="49"/>
      <c r="AL77" s="70"/>
      <c r="AN77" s="63"/>
    </row>
    <row r="78" spans="1:40" x14ac:dyDescent="0.25">
      <c r="A78" s="21" t="s">
        <v>163</v>
      </c>
      <c r="B78" s="194" t="s">
        <v>164</v>
      </c>
      <c r="C78" s="193" t="s">
        <v>165</v>
      </c>
      <c r="D78" s="82" t="s">
        <v>119</v>
      </c>
      <c r="E78" s="82">
        <v>2021</v>
      </c>
      <c r="F78" s="75">
        <v>2021</v>
      </c>
      <c r="G78" s="207">
        <v>1.33154524419</v>
      </c>
      <c r="H78" s="76" t="s">
        <v>38</v>
      </c>
      <c r="I78" s="76">
        <f t="shared" si="59"/>
        <v>1.33154524419</v>
      </c>
      <c r="J78" s="76" t="s">
        <v>38</v>
      </c>
      <c r="K78" s="76" t="s">
        <v>38</v>
      </c>
      <c r="L78" s="76">
        <f t="shared" si="60"/>
        <v>1.33154524419</v>
      </c>
      <c r="M78" s="76" t="s">
        <v>38</v>
      </c>
      <c r="N78" s="215" t="s">
        <v>38</v>
      </c>
      <c r="O78" s="76">
        <f t="shared" si="55"/>
        <v>1.33154524419</v>
      </c>
      <c r="P78" s="215" t="s">
        <v>38</v>
      </c>
      <c r="Q78" s="76">
        <f t="shared" si="56"/>
        <v>1.33154524419</v>
      </c>
      <c r="R78" s="84" t="s">
        <v>38</v>
      </c>
      <c r="S78" s="84">
        <v>1.33154524419</v>
      </c>
      <c r="T78" s="84" t="s">
        <v>38</v>
      </c>
      <c r="U78" s="84" t="s">
        <v>38</v>
      </c>
      <c r="V78" s="84" t="s">
        <v>38</v>
      </c>
      <c r="W78" s="85"/>
      <c r="X78" s="84"/>
      <c r="Y78" s="85">
        <f t="shared" si="61"/>
        <v>1.33154524419</v>
      </c>
      <c r="Z78" s="86"/>
      <c r="AA78" s="38"/>
      <c r="AC78" s="68"/>
      <c r="AD78" s="68"/>
      <c r="AE78" s="69"/>
      <c r="AF78" s="38"/>
      <c r="AG78" s="38"/>
      <c r="AH78" s="38"/>
      <c r="AJ78" s="49"/>
      <c r="AK78" s="49"/>
      <c r="AL78" s="70"/>
      <c r="AN78" s="63"/>
    </row>
    <row r="79" spans="1:40" x14ac:dyDescent="0.25">
      <c r="A79" s="21" t="s">
        <v>166</v>
      </c>
      <c r="B79" s="194" t="s">
        <v>167</v>
      </c>
      <c r="C79" s="193" t="s">
        <v>168</v>
      </c>
      <c r="D79" s="82" t="s">
        <v>119</v>
      </c>
      <c r="E79" s="82">
        <v>2021</v>
      </c>
      <c r="F79" s="75">
        <v>2021</v>
      </c>
      <c r="G79" s="207">
        <v>1.33154524419</v>
      </c>
      <c r="H79" s="76" t="s">
        <v>38</v>
      </c>
      <c r="I79" s="76">
        <f t="shared" si="59"/>
        <v>1.33154524419</v>
      </c>
      <c r="J79" s="76" t="s">
        <v>38</v>
      </c>
      <c r="K79" s="76" t="s">
        <v>38</v>
      </c>
      <c r="L79" s="76">
        <f t="shared" si="60"/>
        <v>1.33154524419</v>
      </c>
      <c r="M79" s="76" t="s">
        <v>38</v>
      </c>
      <c r="N79" s="215" t="s">
        <v>38</v>
      </c>
      <c r="O79" s="76">
        <f t="shared" si="55"/>
        <v>1.33154524419</v>
      </c>
      <c r="P79" s="215" t="s">
        <v>38</v>
      </c>
      <c r="Q79" s="76">
        <f t="shared" si="56"/>
        <v>1.33154524419</v>
      </c>
      <c r="R79" s="84" t="s">
        <v>38</v>
      </c>
      <c r="S79" s="84">
        <v>1.33154524419</v>
      </c>
      <c r="T79" s="84" t="s">
        <v>38</v>
      </c>
      <c r="U79" s="84" t="s">
        <v>38</v>
      </c>
      <c r="V79" s="84" t="s">
        <v>38</v>
      </c>
      <c r="W79" s="85"/>
      <c r="X79" s="84"/>
      <c r="Y79" s="85">
        <f t="shared" si="61"/>
        <v>1.33154524419</v>
      </c>
      <c r="Z79" s="86"/>
      <c r="AA79" s="38"/>
      <c r="AC79" s="68"/>
      <c r="AD79" s="68"/>
      <c r="AE79" s="69"/>
      <c r="AF79" s="38"/>
      <c r="AG79" s="38"/>
      <c r="AH79" s="38"/>
      <c r="AJ79" s="49"/>
      <c r="AK79" s="49"/>
      <c r="AL79" s="70"/>
      <c r="AN79" s="63"/>
    </row>
    <row r="80" spans="1:40" ht="31.5" x14ac:dyDescent="0.25">
      <c r="A80" s="21" t="s">
        <v>169</v>
      </c>
      <c r="B80" s="194" t="s">
        <v>170</v>
      </c>
      <c r="C80" s="193" t="s">
        <v>171</v>
      </c>
      <c r="D80" s="82" t="s">
        <v>119</v>
      </c>
      <c r="E80" s="82">
        <v>2021</v>
      </c>
      <c r="F80" s="75">
        <v>2021</v>
      </c>
      <c r="G80" s="207">
        <v>2.66309048838</v>
      </c>
      <c r="H80" s="76" t="s">
        <v>38</v>
      </c>
      <c r="I80" s="76">
        <f t="shared" si="59"/>
        <v>2.66309048838</v>
      </c>
      <c r="J80" s="76" t="s">
        <v>38</v>
      </c>
      <c r="K80" s="76" t="s">
        <v>38</v>
      </c>
      <c r="L80" s="76">
        <f t="shared" si="60"/>
        <v>2.66309048838</v>
      </c>
      <c r="M80" s="76" t="s">
        <v>38</v>
      </c>
      <c r="N80" s="215" t="s">
        <v>38</v>
      </c>
      <c r="O80" s="76">
        <f t="shared" si="55"/>
        <v>2.66309048838</v>
      </c>
      <c r="P80" s="215" t="s">
        <v>38</v>
      </c>
      <c r="Q80" s="76">
        <f t="shared" si="56"/>
        <v>2.66309048838</v>
      </c>
      <c r="R80" s="84" t="s">
        <v>38</v>
      </c>
      <c r="S80" s="84">
        <v>2.66309048838</v>
      </c>
      <c r="T80" s="84" t="s">
        <v>38</v>
      </c>
      <c r="U80" s="84" t="s">
        <v>38</v>
      </c>
      <c r="V80" s="84" t="s">
        <v>38</v>
      </c>
      <c r="W80" s="85"/>
      <c r="X80" s="84"/>
      <c r="Y80" s="85">
        <f t="shared" si="61"/>
        <v>2.66309048838</v>
      </c>
      <c r="Z80" s="86"/>
      <c r="AA80" s="38"/>
      <c r="AC80" s="68"/>
      <c r="AD80" s="68"/>
      <c r="AE80" s="69"/>
      <c r="AF80" s="38"/>
      <c r="AG80" s="38"/>
      <c r="AH80" s="38"/>
      <c r="AJ80" s="49"/>
      <c r="AK80" s="49"/>
      <c r="AL80" s="70"/>
      <c r="AN80" s="63"/>
    </row>
    <row r="81" spans="1:40" ht="31.5" x14ac:dyDescent="0.25">
      <c r="A81" s="21" t="s">
        <v>172</v>
      </c>
      <c r="B81" s="194" t="s">
        <v>173</v>
      </c>
      <c r="C81" s="193" t="s">
        <v>174</v>
      </c>
      <c r="D81" s="82" t="s">
        <v>119</v>
      </c>
      <c r="E81" s="82">
        <v>2021</v>
      </c>
      <c r="F81" s="75">
        <v>2021</v>
      </c>
      <c r="G81" s="207">
        <v>0.61112136645000015</v>
      </c>
      <c r="H81" s="76" t="s">
        <v>38</v>
      </c>
      <c r="I81" s="76">
        <f t="shared" si="59"/>
        <v>0.61112136645000015</v>
      </c>
      <c r="J81" s="76" t="s">
        <v>38</v>
      </c>
      <c r="K81" s="76" t="s">
        <v>38</v>
      </c>
      <c r="L81" s="76">
        <f t="shared" si="60"/>
        <v>0.61112136645000015</v>
      </c>
      <c r="M81" s="76" t="s">
        <v>38</v>
      </c>
      <c r="N81" s="215" t="s">
        <v>38</v>
      </c>
      <c r="O81" s="76">
        <f t="shared" ref="O81:O111" si="62">+I81</f>
        <v>0.61112136645000015</v>
      </c>
      <c r="P81" s="215" t="s">
        <v>38</v>
      </c>
      <c r="Q81" s="76">
        <f t="shared" ref="Q81:Q111" si="63">+G81</f>
        <v>0.61112136645000015</v>
      </c>
      <c r="R81" s="84" t="s">
        <v>38</v>
      </c>
      <c r="S81" s="84">
        <v>0.61112136645000015</v>
      </c>
      <c r="T81" s="84" t="s">
        <v>38</v>
      </c>
      <c r="U81" s="84" t="s">
        <v>38</v>
      </c>
      <c r="V81" s="84" t="s">
        <v>38</v>
      </c>
      <c r="W81" s="85"/>
      <c r="X81" s="84"/>
      <c r="Y81" s="85">
        <f t="shared" si="61"/>
        <v>0.61112136645000015</v>
      </c>
      <c r="Z81" s="86"/>
      <c r="AA81" s="38"/>
      <c r="AC81" s="68"/>
      <c r="AD81" s="68"/>
      <c r="AE81" s="69"/>
      <c r="AF81" s="38"/>
      <c r="AG81" s="38"/>
      <c r="AH81" s="38"/>
      <c r="AJ81" s="49"/>
      <c r="AK81" s="49"/>
      <c r="AL81" s="70"/>
      <c r="AN81" s="63"/>
    </row>
    <row r="82" spans="1:40" ht="31.5" x14ac:dyDescent="0.25">
      <c r="A82" s="21" t="s">
        <v>175</v>
      </c>
      <c r="B82" s="194" t="s">
        <v>176</v>
      </c>
      <c r="C82" s="193" t="s">
        <v>177</v>
      </c>
      <c r="D82" s="82" t="s">
        <v>119</v>
      </c>
      <c r="E82" s="82">
        <v>2022</v>
      </c>
      <c r="F82" s="75">
        <v>2022</v>
      </c>
      <c r="G82" s="206">
        <v>4.1878762275000003</v>
      </c>
      <c r="H82" s="76" t="s">
        <v>38</v>
      </c>
      <c r="I82" s="76">
        <f t="shared" si="59"/>
        <v>4.1878762275000003</v>
      </c>
      <c r="J82" s="76" t="s">
        <v>38</v>
      </c>
      <c r="K82" s="76" t="s">
        <v>38</v>
      </c>
      <c r="L82" s="76">
        <f t="shared" si="60"/>
        <v>4.1878762275000003</v>
      </c>
      <c r="M82" s="76" t="s">
        <v>38</v>
      </c>
      <c r="N82" s="215" t="s">
        <v>38</v>
      </c>
      <c r="O82" s="76">
        <f t="shared" si="62"/>
        <v>4.1878762275000003</v>
      </c>
      <c r="P82" s="215" t="s">
        <v>38</v>
      </c>
      <c r="Q82" s="76">
        <f t="shared" si="63"/>
        <v>4.1878762275000003</v>
      </c>
      <c r="R82" s="84" t="s">
        <v>38</v>
      </c>
      <c r="S82" s="84" t="s">
        <v>38</v>
      </c>
      <c r="T82" s="84" t="s">
        <v>38</v>
      </c>
      <c r="U82" s="76">
        <v>4.1878762275000003</v>
      </c>
      <c r="V82" s="84" t="s">
        <v>38</v>
      </c>
      <c r="W82" s="85"/>
      <c r="X82" s="84"/>
      <c r="Y82" s="85">
        <f t="shared" si="61"/>
        <v>4.1878762275000003</v>
      </c>
      <c r="Z82" s="86"/>
      <c r="AA82" s="38"/>
      <c r="AC82" s="68"/>
      <c r="AD82" s="68"/>
      <c r="AE82" s="69"/>
      <c r="AF82" s="38"/>
      <c r="AG82" s="38"/>
      <c r="AH82" s="38"/>
      <c r="AJ82" s="49"/>
      <c r="AK82" s="49"/>
      <c r="AL82" s="70"/>
      <c r="AN82" s="63"/>
    </row>
    <row r="83" spans="1:40" ht="31.5" x14ac:dyDescent="0.25">
      <c r="A83" s="21" t="s">
        <v>178</v>
      </c>
      <c r="B83" s="194" t="s">
        <v>179</v>
      </c>
      <c r="C83" s="193" t="s">
        <v>180</v>
      </c>
      <c r="D83" s="82" t="s">
        <v>119</v>
      </c>
      <c r="E83" s="82">
        <v>2023</v>
      </c>
      <c r="F83" s="75">
        <v>2023</v>
      </c>
      <c r="G83" s="206">
        <v>0.64833865766680521</v>
      </c>
      <c r="H83" s="76" t="s">
        <v>38</v>
      </c>
      <c r="I83" s="76">
        <f t="shared" si="59"/>
        <v>0.64833865766680521</v>
      </c>
      <c r="J83" s="76" t="s">
        <v>38</v>
      </c>
      <c r="K83" s="76" t="s">
        <v>38</v>
      </c>
      <c r="L83" s="76">
        <f t="shared" si="60"/>
        <v>0.64833865766680521</v>
      </c>
      <c r="M83" s="76" t="s">
        <v>38</v>
      </c>
      <c r="N83" s="215" t="s">
        <v>38</v>
      </c>
      <c r="O83" s="76">
        <f t="shared" si="62"/>
        <v>0.64833865766680521</v>
      </c>
      <c r="P83" s="215" t="s">
        <v>38</v>
      </c>
      <c r="Q83" s="76">
        <f t="shared" si="63"/>
        <v>0.64833865766680521</v>
      </c>
      <c r="R83" s="84" t="s">
        <v>38</v>
      </c>
      <c r="S83" s="84" t="s">
        <v>38</v>
      </c>
      <c r="T83" s="84" t="s">
        <v>38</v>
      </c>
      <c r="U83" s="84" t="s">
        <v>38</v>
      </c>
      <c r="V83" s="76">
        <v>0.64833865766680521</v>
      </c>
      <c r="W83" s="85"/>
      <c r="X83" s="84"/>
      <c r="Y83" s="85">
        <f t="shared" si="61"/>
        <v>0.64833865766680521</v>
      </c>
      <c r="Z83" s="86"/>
      <c r="AA83" s="38"/>
      <c r="AC83" s="68"/>
      <c r="AD83" s="68"/>
      <c r="AE83" s="69"/>
      <c r="AF83" s="38"/>
      <c r="AG83" s="38"/>
      <c r="AH83" s="38"/>
      <c r="AJ83" s="49"/>
      <c r="AK83" s="49"/>
      <c r="AL83" s="70"/>
      <c r="AN83" s="63"/>
    </row>
    <row r="84" spans="1:40" ht="31.5" x14ac:dyDescent="0.25">
      <c r="A84" s="21" t="s">
        <v>181</v>
      </c>
      <c r="B84" s="194" t="s">
        <v>182</v>
      </c>
      <c r="C84" s="193" t="s">
        <v>183</v>
      </c>
      <c r="D84" s="82" t="s">
        <v>119</v>
      </c>
      <c r="E84" s="82">
        <v>2023</v>
      </c>
      <c r="F84" s="75">
        <v>2023</v>
      </c>
      <c r="G84" s="206">
        <v>1.4122321793475003</v>
      </c>
      <c r="H84" s="76" t="s">
        <v>38</v>
      </c>
      <c r="I84" s="76">
        <f t="shared" si="59"/>
        <v>1.4122321793475003</v>
      </c>
      <c r="J84" s="76" t="s">
        <v>38</v>
      </c>
      <c r="K84" s="76" t="s">
        <v>38</v>
      </c>
      <c r="L84" s="76">
        <f t="shared" si="60"/>
        <v>1.4122321793475003</v>
      </c>
      <c r="M84" s="76" t="s">
        <v>38</v>
      </c>
      <c r="N84" s="215" t="s">
        <v>38</v>
      </c>
      <c r="O84" s="76">
        <f t="shared" si="62"/>
        <v>1.4122321793475003</v>
      </c>
      <c r="P84" s="215" t="s">
        <v>38</v>
      </c>
      <c r="Q84" s="76">
        <f t="shared" si="63"/>
        <v>1.4122321793475003</v>
      </c>
      <c r="R84" s="84" t="s">
        <v>38</v>
      </c>
      <c r="S84" s="84" t="s">
        <v>38</v>
      </c>
      <c r="T84" s="84" t="s">
        <v>38</v>
      </c>
      <c r="U84" s="84" t="s">
        <v>38</v>
      </c>
      <c r="V84" s="76">
        <v>1.4122321793475003</v>
      </c>
      <c r="W84" s="85"/>
      <c r="X84" s="84"/>
      <c r="Y84" s="85">
        <f t="shared" si="61"/>
        <v>1.4122321793475003</v>
      </c>
      <c r="Z84" s="86"/>
      <c r="AA84" s="38"/>
      <c r="AC84" s="68"/>
      <c r="AD84" s="68"/>
      <c r="AE84" s="69"/>
      <c r="AF84" s="38"/>
      <c r="AG84" s="38"/>
      <c r="AH84" s="38"/>
      <c r="AJ84" s="49"/>
      <c r="AK84" s="49"/>
      <c r="AL84" s="70"/>
      <c r="AN84" s="63"/>
    </row>
    <row r="85" spans="1:40" ht="31.5" x14ac:dyDescent="0.25">
      <c r="A85" s="21" t="s">
        <v>184</v>
      </c>
      <c r="B85" s="194" t="s">
        <v>185</v>
      </c>
      <c r="C85" s="193" t="s">
        <v>186</v>
      </c>
      <c r="D85" s="82" t="s">
        <v>119</v>
      </c>
      <c r="E85" s="82">
        <v>2023</v>
      </c>
      <c r="F85" s="75">
        <v>2023</v>
      </c>
      <c r="G85" s="206">
        <v>0.83906681785499992</v>
      </c>
      <c r="H85" s="76" t="s">
        <v>38</v>
      </c>
      <c r="I85" s="76">
        <f t="shared" si="59"/>
        <v>0.83906681785499992</v>
      </c>
      <c r="J85" s="76" t="s">
        <v>38</v>
      </c>
      <c r="K85" s="76" t="s">
        <v>38</v>
      </c>
      <c r="L85" s="76">
        <f t="shared" si="60"/>
        <v>0.83906681785499992</v>
      </c>
      <c r="M85" s="76" t="s">
        <v>38</v>
      </c>
      <c r="N85" s="215" t="s">
        <v>38</v>
      </c>
      <c r="O85" s="76">
        <f t="shared" si="62"/>
        <v>0.83906681785499992</v>
      </c>
      <c r="P85" s="215" t="s">
        <v>38</v>
      </c>
      <c r="Q85" s="76">
        <f t="shared" si="63"/>
        <v>0.83906681785499992</v>
      </c>
      <c r="R85" s="84" t="s">
        <v>38</v>
      </c>
      <c r="S85" s="84" t="s">
        <v>38</v>
      </c>
      <c r="T85" s="84" t="s">
        <v>38</v>
      </c>
      <c r="U85" s="84" t="s">
        <v>38</v>
      </c>
      <c r="V85" s="76">
        <v>0.83906681785499992</v>
      </c>
      <c r="W85" s="85"/>
      <c r="X85" s="84"/>
      <c r="Y85" s="85">
        <f t="shared" si="61"/>
        <v>0.83906681785499992</v>
      </c>
      <c r="Z85" s="86"/>
      <c r="AA85" s="38"/>
      <c r="AC85" s="68"/>
      <c r="AD85" s="68"/>
      <c r="AE85" s="69"/>
      <c r="AF85" s="38"/>
      <c r="AG85" s="38"/>
      <c r="AH85" s="38"/>
      <c r="AJ85" s="49"/>
      <c r="AK85" s="49"/>
      <c r="AL85" s="70"/>
      <c r="AN85" s="63"/>
    </row>
    <row r="86" spans="1:40" ht="31.5" x14ac:dyDescent="0.25">
      <c r="A86" s="21" t="s">
        <v>187</v>
      </c>
      <c r="B86" s="194" t="s">
        <v>188</v>
      </c>
      <c r="C86" s="193" t="s">
        <v>189</v>
      </c>
      <c r="D86" s="82" t="s">
        <v>119</v>
      </c>
      <c r="E86" s="82">
        <v>2023</v>
      </c>
      <c r="F86" s="75">
        <v>2023</v>
      </c>
      <c r="G86" s="206">
        <v>3.1671817913400013</v>
      </c>
      <c r="H86" s="76" t="s">
        <v>38</v>
      </c>
      <c r="I86" s="76">
        <f t="shared" si="59"/>
        <v>3.1671817913400013</v>
      </c>
      <c r="J86" s="76" t="s">
        <v>38</v>
      </c>
      <c r="K86" s="76" t="s">
        <v>38</v>
      </c>
      <c r="L86" s="76">
        <f t="shared" si="60"/>
        <v>3.1671817913400013</v>
      </c>
      <c r="M86" s="76" t="s">
        <v>38</v>
      </c>
      <c r="N86" s="215" t="s">
        <v>38</v>
      </c>
      <c r="O86" s="76">
        <f t="shared" si="62"/>
        <v>3.1671817913400013</v>
      </c>
      <c r="P86" s="215" t="s">
        <v>38</v>
      </c>
      <c r="Q86" s="76">
        <f t="shared" si="63"/>
        <v>3.1671817913400013</v>
      </c>
      <c r="R86" s="84" t="s">
        <v>38</v>
      </c>
      <c r="S86" s="84" t="s">
        <v>38</v>
      </c>
      <c r="T86" s="84" t="s">
        <v>38</v>
      </c>
      <c r="U86" s="84" t="s">
        <v>38</v>
      </c>
      <c r="V86" s="84">
        <v>3.1671817913400013</v>
      </c>
      <c r="W86" s="85"/>
      <c r="X86" s="84"/>
      <c r="Y86" s="85">
        <f t="shared" si="61"/>
        <v>3.1671817913400013</v>
      </c>
      <c r="Z86" s="86"/>
      <c r="AA86" s="38"/>
      <c r="AC86" s="68"/>
      <c r="AD86" s="68"/>
      <c r="AE86" s="69"/>
      <c r="AF86" s="38"/>
      <c r="AG86" s="38"/>
      <c r="AH86" s="38"/>
      <c r="AJ86" s="49"/>
      <c r="AK86" s="49"/>
      <c r="AL86" s="70"/>
      <c r="AN86" s="63"/>
    </row>
    <row r="87" spans="1:40" ht="31.5" x14ac:dyDescent="0.25">
      <c r="A87" s="21" t="s">
        <v>190</v>
      </c>
      <c r="B87" s="194" t="s">
        <v>191</v>
      </c>
      <c r="C87" s="193" t="s">
        <v>192</v>
      </c>
      <c r="D87" s="82" t="s">
        <v>119</v>
      </c>
      <c r="E87" s="82">
        <v>2023</v>
      </c>
      <c r="F87" s="75">
        <v>2023</v>
      </c>
      <c r="G87" s="206">
        <v>3.1671817913400013</v>
      </c>
      <c r="H87" s="76" t="s">
        <v>38</v>
      </c>
      <c r="I87" s="76">
        <f t="shared" si="59"/>
        <v>3.1671817913400013</v>
      </c>
      <c r="J87" s="76" t="s">
        <v>38</v>
      </c>
      <c r="K87" s="76" t="s">
        <v>38</v>
      </c>
      <c r="L87" s="76">
        <f t="shared" si="60"/>
        <v>3.1671817913400013</v>
      </c>
      <c r="M87" s="76" t="s">
        <v>38</v>
      </c>
      <c r="N87" s="215" t="s">
        <v>38</v>
      </c>
      <c r="O87" s="76">
        <f t="shared" si="62"/>
        <v>3.1671817913400013</v>
      </c>
      <c r="P87" s="215" t="s">
        <v>38</v>
      </c>
      <c r="Q87" s="76">
        <f t="shared" si="63"/>
        <v>3.1671817913400013</v>
      </c>
      <c r="R87" s="84" t="s">
        <v>38</v>
      </c>
      <c r="S87" s="84" t="s">
        <v>38</v>
      </c>
      <c r="T87" s="84" t="s">
        <v>38</v>
      </c>
      <c r="U87" s="84" t="s">
        <v>38</v>
      </c>
      <c r="V87" s="84">
        <v>3.1671817913400013</v>
      </c>
      <c r="W87" s="85"/>
      <c r="X87" s="84"/>
      <c r="Y87" s="85">
        <f t="shared" si="61"/>
        <v>3.1671817913400013</v>
      </c>
      <c r="Z87" s="86"/>
      <c r="AA87" s="38"/>
      <c r="AC87" s="68"/>
      <c r="AD87" s="68"/>
      <c r="AE87" s="69"/>
      <c r="AF87" s="38"/>
      <c r="AG87" s="38"/>
      <c r="AH87" s="38"/>
      <c r="AJ87" s="49"/>
      <c r="AK87" s="49"/>
      <c r="AL87" s="70"/>
      <c r="AN87" s="63"/>
    </row>
    <row r="88" spans="1:40" ht="31.5" x14ac:dyDescent="0.25">
      <c r="A88" s="21" t="s">
        <v>193</v>
      </c>
      <c r="B88" s="194" t="s">
        <v>194</v>
      </c>
      <c r="C88" s="193" t="s">
        <v>195</v>
      </c>
      <c r="D88" s="82" t="s">
        <v>119</v>
      </c>
      <c r="E88" s="82">
        <v>2023</v>
      </c>
      <c r="F88" s="75">
        <v>2023</v>
      </c>
      <c r="G88" s="206">
        <v>3.1671817913400013</v>
      </c>
      <c r="H88" s="76" t="s">
        <v>38</v>
      </c>
      <c r="I88" s="76">
        <f t="shared" si="59"/>
        <v>3.1671817913400013</v>
      </c>
      <c r="J88" s="76" t="s">
        <v>38</v>
      </c>
      <c r="K88" s="76" t="s">
        <v>38</v>
      </c>
      <c r="L88" s="76">
        <f t="shared" si="60"/>
        <v>3.1671817913400013</v>
      </c>
      <c r="M88" s="76" t="s">
        <v>38</v>
      </c>
      <c r="N88" s="215" t="s">
        <v>38</v>
      </c>
      <c r="O88" s="76">
        <f t="shared" si="62"/>
        <v>3.1671817913400013</v>
      </c>
      <c r="P88" s="215" t="s">
        <v>38</v>
      </c>
      <c r="Q88" s="76">
        <f t="shared" si="63"/>
        <v>3.1671817913400013</v>
      </c>
      <c r="R88" s="84" t="s">
        <v>38</v>
      </c>
      <c r="S88" s="84" t="s">
        <v>38</v>
      </c>
      <c r="T88" s="84" t="s">
        <v>38</v>
      </c>
      <c r="U88" s="84" t="s">
        <v>38</v>
      </c>
      <c r="V88" s="84">
        <v>3.1671817913400013</v>
      </c>
      <c r="W88" s="85"/>
      <c r="X88" s="84"/>
      <c r="Y88" s="85">
        <f t="shared" si="61"/>
        <v>3.1671817913400013</v>
      </c>
      <c r="Z88" s="86"/>
      <c r="AA88" s="38"/>
      <c r="AC88" s="68"/>
      <c r="AD88" s="68"/>
      <c r="AE88" s="69"/>
      <c r="AF88" s="38"/>
      <c r="AG88" s="38"/>
      <c r="AH88" s="38"/>
      <c r="AJ88" s="49"/>
      <c r="AK88" s="49"/>
      <c r="AL88" s="70"/>
      <c r="AN88" s="63"/>
    </row>
    <row r="89" spans="1:40" ht="31.5" x14ac:dyDescent="0.25">
      <c r="A89" s="21" t="s">
        <v>196</v>
      </c>
      <c r="B89" s="194" t="s">
        <v>197</v>
      </c>
      <c r="C89" s="193" t="s">
        <v>198</v>
      </c>
      <c r="D89" s="82" t="s">
        <v>119</v>
      </c>
      <c r="E89" s="82">
        <v>2023</v>
      </c>
      <c r="F89" s="75">
        <v>2023</v>
      </c>
      <c r="G89" s="206">
        <v>3.1671817913400013</v>
      </c>
      <c r="H89" s="76" t="s">
        <v>38</v>
      </c>
      <c r="I89" s="76">
        <f t="shared" si="59"/>
        <v>3.1671817913400013</v>
      </c>
      <c r="J89" s="76" t="s">
        <v>38</v>
      </c>
      <c r="K89" s="76" t="s">
        <v>38</v>
      </c>
      <c r="L89" s="76">
        <f t="shared" si="60"/>
        <v>3.1671817913400013</v>
      </c>
      <c r="M89" s="76" t="s">
        <v>38</v>
      </c>
      <c r="N89" s="215" t="s">
        <v>38</v>
      </c>
      <c r="O89" s="76">
        <f t="shared" si="62"/>
        <v>3.1671817913400013</v>
      </c>
      <c r="P89" s="215" t="s">
        <v>38</v>
      </c>
      <c r="Q89" s="76">
        <f t="shared" si="63"/>
        <v>3.1671817913400013</v>
      </c>
      <c r="R89" s="84" t="s">
        <v>38</v>
      </c>
      <c r="S89" s="84" t="s">
        <v>38</v>
      </c>
      <c r="T89" s="84" t="s">
        <v>38</v>
      </c>
      <c r="U89" s="84" t="s">
        <v>38</v>
      </c>
      <c r="V89" s="84">
        <v>3.1671817913400013</v>
      </c>
      <c r="W89" s="85"/>
      <c r="X89" s="84"/>
      <c r="Y89" s="85">
        <f t="shared" si="61"/>
        <v>3.1671817913400013</v>
      </c>
      <c r="Z89" s="86"/>
      <c r="AA89" s="38"/>
      <c r="AC89" s="68"/>
      <c r="AD89" s="68"/>
      <c r="AE89" s="69"/>
      <c r="AF89" s="38"/>
      <c r="AG89" s="38"/>
      <c r="AH89" s="38"/>
      <c r="AJ89" s="49"/>
      <c r="AK89" s="49"/>
      <c r="AL89" s="70"/>
      <c r="AN89" s="63"/>
    </row>
    <row r="90" spans="1:40" ht="31.5" x14ac:dyDescent="0.25">
      <c r="A90" s="21" t="s">
        <v>199</v>
      </c>
      <c r="B90" s="194" t="s">
        <v>200</v>
      </c>
      <c r="C90" s="193" t="s">
        <v>201</v>
      </c>
      <c r="D90" s="82" t="s">
        <v>119</v>
      </c>
      <c r="E90" s="82">
        <v>2021</v>
      </c>
      <c r="F90" s="75">
        <v>2021</v>
      </c>
      <c r="G90" s="206">
        <v>4.8679396500000012</v>
      </c>
      <c r="H90" s="76" t="s">
        <v>38</v>
      </c>
      <c r="I90" s="76">
        <f t="shared" si="59"/>
        <v>4.8679396500000012</v>
      </c>
      <c r="J90" s="76" t="s">
        <v>38</v>
      </c>
      <c r="K90" s="76" t="s">
        <v>38</v>
      </c>
      <c r="L90" s="76">
        <f t="shared" si="60"/>
        <v>4.8679396500000012</v>
      </c>
      <c r="M90" s="76" t="s">
        <v>38</v>
      </c>
      <c r="N90" s="215" t="s">
        <v>38</v>
      </c>
      <c r="O90" s="76">
        <f t="shared" si="62"/>
        <v>4.8679396500000012</v>
      </c>
      <c r="P90" s="215" t="s">
        <v>38</v>
      </c>
      <c r="Q90" s="76">
        <f t="shared" si="63"/>
        <v>4.8679396500000012</v>
      </c>
      <c r="R90" s="84" t="s">
        <v>38</v>
      </c>
      <c r="S90" s="84" t="s">
        <v>38</v>
      </c>
      <c r="T90" s="76">
        <v>4.8679396500000012</v>
      </c>
      <c r="U90" s="84" t="s">
        <v>38</v>
      </c>
      <c r="V90" s="84" t="s">
        <v>38</v>
      </c>
      <c r="W90" s="85"/>
      <c r="X90" s="84"/>
      <c r="Y90" s="85">
        <f t="shared" si="61"/>
        <v>4.8679396500000012</v>
      </c>
      <c r="Z90" s="86"/>
      <c r="AA90" s="38"/>
      <c r="AC90" s="68"/>
      <c r="AD90" s="68"/>
      <c r="AE90" s="69"/>
      <c r="AF90" s="38"/>
      <c r="AG90" s="38"/>
      <c r="AH90" s="38"/>
      <c r="AJ90" s="49"/>
      <c r="AK90" s="49"/>
      <c r="AL90" s="70"/>
      <c r="AN90" s="63"/>
    </row>
    <row r="91" spans="1:40" ht="31.5" x14ac:dyDescent="0.25">
      <c r="A91" s="21" t="s">
        <v>202</v>
      </c>
      <c r="B91" s="194" t="s">
        <v>203</v>
      </c>
      <c r="C91" s="193" t="s">
        <v>204</v>
      </c>
      <c r="D91" s="82" t="s">
        <v>119</v>
      </c>
      <c r="E91" s="82">
        <v>2022</v>
      </c>
      <c r="F91" s="75">
        <v>2022</v>
      </c>
      <c r="G91" s="206">
        <v>7.6414399110000009</v>
      </c>
      <c r="H91" s="76" t="s">
        <v>38</v>
      </c>
      <c r="I91" s="76">
        <f t="shared" si="59"/>
        <v>7.6414399110000009</v>
      </c>
      <c r="J91" s="76" t="s">
        <v>38</v>
      </c>
      <c r="K91" s="76" t="s">
        <v>38</v>
      </c>
      <c r="L91" s="76">
        <f t="shared" si="60"/>
        <v>7.6414399110000009</v>
      </c>
      <c r="M91" s="76" t="s">
        <v>38</v>
      </c>
      <c r="N91" s="215" t="s">
        <v>38</v>
      </c>
      <c r="O91" s="76">
        <f t="shared" si="62"/>
        <v>7.6414399110000009</v>
      </c>
      <c r="P91" s="215" t="s">
        <v>38</v>
      </c>
      <c r="Q91" s="76">
        <f t="shared" si="63"/>
        <v>7.6414399110000009</v>
      </c>
      <c r="R91" s="84" t="s">
        <v>38</v>
      </c>
      <c r="S91" s="84" t="s">
        <v>38</v>
      </c>
      <c r="T91" s="84" t="s">
        <v>38</v>
      </c>
      <c r="U91" s="84">
        <v>7.6414399110000009</v>
      </c>
      <c r="V91" s="84" t="s">
        <v>38</v>
      </c>
      <c r="W91" s="85"/>
      <c r="X91" s="84"/>
      <c r="Y91" s="85">
        <f t="shared" si="61"/>
        <v>7.6414399110000009</v>
      </c>
      <c r="Z91" s="86"/>
      <c r="AA91" s="38"/>
      <c r="AC91" s="68"/>
      <c r="AD91" s="68"/>
      <c r="AE91" s="69"/>
      <c r="AF91" s="38"/>
      <c r="AG91" s="38"/>
      <c r="AH91" s="38"/>
      <c r="AJ91" s="49"/>
      <c r="AK91" s="49"/>
      <c r="AL91" s="70"/>
      <c r="AN91" s="63"/>
    </row>
    <row r="92" spans="1:40" ht="31.5" x14ac:dyDescent="0.25">
      <c r="A92" s="21" t="s">
        <v>205</v>
      </c>
      <c r="B92" s="194" t="s">
        <v>206</v>
      </c>
      <c r="C92" s="193" t="s">
        <v>207</v>
      </c>
      <c r="D92" s="82" t="s">
        <v>119</v>
      </c>
      <c r="E92" s="82">
        <v>2022</v>
      </c>
      <c r="F92" s="75">
        <v>2022</v>
      </c>
      <c r="G92" s="206">
        <v>7.6414399110000009</v>
      </c>
      <c r="H92" s="76" t="s">
        <v>38</v>
      </c>
      <c r="I92" s="76">
        <f t="shared" si="59"/>
        <v>7.6414399110000009</v>
      </c>
      <c r="J92" s="76" t="s">
        <v>38</v>
      </c>
      <c r="K92" s="76" t="s">
        <v>38</v>
      </c>
      <c r="L92" s="76">
        <f t="shared" si="60"/>
        <v>7.6414399110000009</v>
      </c>
      <c r="M92" s="76" t="s">
        <v>38</v>
      </c>
      <c r="N92" s="215" t="s">
        <v>38</v>
      </c>
      <c r="O92" s="76">
        <f t="shared" si="62"/>
        <v>7.6414399110000009</v>
      </c>
      <c r="P92" s="215" t="s">
        <v>38</v>
      </c>
      <c r="Q92" s="76">
        <f t="shared" si="63"/>
        <v>7.6414399110000009</v>
      </c>
      <c r="R92" s="84" t="s">
        <v>38</v>
      </c>
      <c r="S92" s="84" t="s">
        <v>38</v>
      </c>
      <c r="T92" s="84" t="s">
        <v>38</v>
      </c>
      <c r="U92" s="84">
        <v>7.6414399110000009</v>
      </c>
      <c r="V92" s="84" t="s">
        <v>38</v>
      </c>
      <c r="W92" s="85"/>
      <c r="X92" s="84"/>
      <c r="Y92" s="85">
        <f t="shared" si="61"/>
        <v>7.6414399110000009</v>
      </c>
      <c r="Z92" s="86"/>
      <c r="AA92" s="38"/>
      <c r="AC92" s="68"/>
      <c r="AD92" s="68"/>
      <c r="AE92" s="69"/>
      <c r="AF92" s="38"/>
      <c r="AG92" s="38"/>
      <c r="AH92" s="38"/>
      <c r="AJ92" s="49"/>
      <c r="AK92" s="49"/>
      <c r="AL92" s="70"/>
      <c r="AN92" s="63"/>
    </row>
    <row r="93" spans="1:40" ht="31.5" x14ac:dyDescent="0.25">
      <c r="A93" s="21" t="s">
        <v>208</v>
      </c>
      <c r="B93" s="194" t="s">
        <v>209</v>
      </c>
      <c r="C93" s="193" t="s">
        <v>210</v>
      </c>
      <c r="D93" s="82" t="s">
        <v>119</v>
      </c>
      <c r="E93" s="82">
        <v>2022</v>
      </c>
      <c r="F93" s="75">
        <v>2022</v>
      </c>
      <c r="G93" s="206">
        <v>7.6414399110000009</v>
      </c>
      <c r="H93" s="76" t="s">
        <v>38</v>
      </c>
      <c r="I93" s="76">
        <f t="shared" si="59"/>
        <v>7.6414399110000009</v>
      </c>
      <c r="J93" s="76" t="s">
        <v>38</v>
      </c>
      <c r="K93" s="76" t="s">
        <v>38</v>
      </c>
      <c r="L93" s="76">
        <f t="shared" si="60"/>
        <v>7.6414399110000009</v>
      </c>
      <c r="M93" s="76" t="s">
        <v>38</v>
      </c>
      <c r="N93" s="215" t="s">
        <v>38</v>
      </c>
      <c r="O93" s="76">
        <f t="shared" si="62"/>
        <v>7.6414399110000009</v>
      </c>
      <c r="P93" s="215" t="s">
        <v>38</v>
      </c>
      <c r="Q93" s="76">
        <f t="shared" si="63"/>
        <v>7.6414399110000009</v>
      </c>
      <c r="R93" s="84" t="s">
        <v>38</v>
      </c>
      <c r="S93" s="84" t="s">
        <v>38</v>
      </c>
      <c r="T93" s="84" t="s">
        <v>38</v>
      </c>
      <c r="U93" s="76">
        <v>7.6414399110000009</v>
      </c>
      <c r="V93" s="84" t="s">
        <v>38</v>
      </c>
      <c r="W93" s="85"/>
      <c r="X93" s="84"/>
      <c r="Y93" s="85">
        <f t="shared" si="61"/>
        <v>7.6414399110000009</v>
      </c>
      <c r="Z93" s="86"/>
      <c r="AA93" s="38"/>
      <c r="AC93" s="68"/>
      <c r="AD93" s="68"/>
      <c r="AE93" s="69"/>
      <c r="AF93" s="38"/>
      <c r="AG93" s="38"/>
      <c r="AH93" s="38"/>
      <c r="AJ93" s="49"/>
      <c r="AK93" s="49"/>
      <c r="AL93" s="70"/>
      <c r="AN93" s="63"/>
    </row>
    <row r="94" spans="1:40" ht="31.5" x14ac:dyDescent="0.25">
      <c r="A94" s="21" t="s">
        <v>211</v>
      </c>
      <c r="B94" s="194" t="s">
        <v>212</v>
      </c>
      <c r="C94" s="193" t="s">
        <v>213</v>
      </c>
      <c r="D94" s="82" t="s">
        <v>119</v>
      </c>
      <c r="E94" s="82">
        <v>2023</v>
      </c>
      <c r="F94" s="75">
        <v>2023</v>
      </c>
      <c r="G94" s="206">
        <v>7.8706831083300015</v>
      </c>
      <c r="H94" s="76" t="s">
        <v>38</v>
      </c>
      <c r="I94" s="76">
        <f t="shared" si="59"/>
        <v>7.8706831083300015</v>
      </c>
      <c r="J94" s="76" t="s">
        <v>38</v>
      </c>
      <c r="K94" s="76" t="s">
        <v>38</v>
      </c>
      <c r="L94" s="76">
        <f t="shared" si="60"/>
        <v>7.8706831083300015</v>
      </c>
      <c r="M94" s="76" t="s">
        <v>38</v>
      </c>
      <c r="N94" s="215" t="s">
        <v>38</v>
      </c>
      <c r="O94" s="76">
        <f t="shared" si="62"/>
        <v>7.8706831083300015</v>
      </c>
      <c r="P94" s="215" t="s">
        <v>38</v>
      </c>
      <c r="Q94" s="76">
        <f t="shared" si="63"/>
        <v>7.8706831083300015</v>
      </c>
      <c r="R94" s="84" t="s">
        <v>38</v>
      </c>
      <c r="S94" s="84" t="s">
        <v>38</v>
      </c>
      <c r="T94" s="84" t="s">
        <v>38</v>
      </c>
      <c r="U94" s="84" t="s">
        <v>38</v>
      </c>
      <c r="V94" s="76">
        <v>7.8706831083300015</v>
      </c>
      <c r="W94" s="85"/>
      <c r="X94" s="84"/>
      <c r="Y94" s="85">
        <f t="shared" si="61"/>
        <v>7.8706831083300015</v>
      </c>
      <c r="Z94" s="86"/>
      <c r="AA94" s="38"/>
      <c r="AC94" s="68"/>
      <c r="AD94" s="68"/>
      <c r="AE94" s="69"/>
      <c r="AF94" s="38"/>
      <c r="AG94" s="38"/>
      <c r="AH94" s="38"/>
      <c r="AJ94" s="49"/>
      <c r="AK94" s="49"/>
      <c r="AL94" s="70"/>
      <c r="AN94" s="63"/>
    </row>
    <row r="95" spans="1:40" x14ac:dyDescent="0.25">
      <c r="A95" s="21" t="s">
        <v>214</v>
      </c>
      <c r="B95" s="194" t="s">
        <v>215</v>
      </c>
      <c r="C95" s="193" t="s">
        <v>216</v>
      </c>
      <c r="D95" s="82" t="s">
        <v>119</v>
      </c>
      <c r="E95" s="82">
        <v>2021</v>
      </c>
      <c r="F95" s="75">
        <v>2021</v>
      </c>
      <c r="G95" s="206">
        <v>6.4942993500000004</v>
      </c>
      <c r="H95" s="76" t="s">
        <v>38</v>
      </c>
      <c r="I95" s="76">
        <f t="shared" si="59"/>
        <v>6.4942993500000004</v>
      </c>
      <c r="J95" s="76" t="s">
        <v>38</v>
      </c>
      <c r="K95" s="76" t="s">
        <v>38</v>
      </c>
      <c r="L95" s="76">
        <f t="shared" si="60"/>
        <v>6.4942993500000004</v>
      </c>
      <c r="M95" s="76" t="s">
        <v>38</v>
      </c>
      <c r="N95" s="215" t="s">
        <v>38</v>
      </c>
      <c r="O95" s="76">
        <f t="shared" si="62"/>
        <v>6.4942993500000004</v>
      </c>
      <c r="P95" s="215" t="s">
        <v>38</v>
      </c>
      <c r="Q95" s="76">
        <f t="shared" si="63"/>
        <v>6.4942993500000004</v>
      </c>
      <c r="R95" s="84" t="s">
        <v>38</v>
      </c>
      <c r="S95" s="84" t="s">
        <v>38</v>
      </c>
      <c r="T95" s="76">
        <v>6.4942993500000004</v>
      </c>
      <c r="U95" s="84" t="s">
        <v>38</v>
      </c>
      <c r="V95" s="84" t="s">
        <v>38</v>
      </c>
      <c r="W95" s="85"/>
      <c r="X95" s="84"/>
      <c r="Y95" s="85">
        <f t="shared" si="61"/>
        <v>6.4942993500000004</v>
      </c>
      <c r="Z95" s="86"/>
      <c r="AA95" s="38"/>
      <c r="AC95" s="68"/>
      <c r="AD95" s="68"/>
      <c r="AE95" s="69"/>
      <c r="AF95" s="38"/>
      <c r="AG95" s="38"/>
      <c r="AH95" s="38"/>
      <c r="AJ95" s="49"/>
      <c r="AK95" s="49"/>
      <c r="AL95" s="70"/>
      <c r="AN95" s="63"/>
    </row>
    <row r="96" spans="1:40" x14ac:dyDescent="0.25">
      <c r="A96" s="21" t="s">
        <v>701</v>
      </c>
      <c r="B96" s="194" t="s">
        <v>702</v>
      </c>
      <c r="C96" s="193" t="s">
        <v>703</v>
      </c>
      <c r="D96" s="82" t="s">
        <v>119</v>
      </c>
      <c r="E96" s="82">
        <v>2020</v>
      </c>
      <c r="F96" s="189">
        <v>2020</v>
      </c>
      <c r="G96" s="206">
        <v>2.60659471</v>
      </c>
      <c r="H96" s="76" t="s">
        <v>38</v>
      </c>
      <c r="I96" s="76">
        <f t="shared" ref="I96" si="64">+G96</f>
        <v>2.60659471</v>
      </c>
      <c r="J96" s="76" t="s">
        <v>38</v>
      </c>
      <c r="K96" s="76" t="s">
        <v>38</v>
      </c>
      <c r="L96" s="76">
        <f t="shared" ref="L96" si="65">+G96</f>
        <v>2.60659471</v>
      </c>
      <c r="M96" s="76" t="s">
        <v>38</v>
      </c>
      <c r="N96" s="215" t="s">
        <v>38</v>
      </c>
      <c r="O96" s="76">
        <f t="shared" si="62"/>
        <v>2.60659471</v>
      </c>
      <c r="P96" s="215" t="s">
        <v>38</v>
      </c>
      <c r="Q96" s="76">
        <f t="shared" si="63"/>
        <v>2.60659471</v>
      </c>
      <c r="R96" s="84" t="s">
        <v>38</v>
      </c>
      <c r="S96" s="84">
        <v>2.60659471</v>
      </c>
      <c r="T96" s="84" t="s">
        <v>38</v>
      </c>
      <c r="U96" s="84" t="s">
        <v>38</v>
      </c>
      <c r="V96" s="84" t="s">
        <v>38</v>
      </c>
      <c r="W96" s="85"/>
      <c r="X96" s="84"/>
      <c r="Y96" s="85">
        <f t="shared" si="61"/>
        <v>2.60659471</v>
      </c>
      <c r="Z96" s="86"/>
      <c r="AA96" s="38"/>
      <c r="AC96" s="68"/>
      <c r="AD96" s="68"/>
      <c r="AE96" s="69"/>
      <c r="AF96" s="38"/>
      <c r="AG96" s="38"/>
      <c r="AH96" s="38"/>
      <c r="AJ96" s="49"/>
      <c r="AK96" s="49"/>
      <c r="AL96" s="70"/>
      <c r="AN96" s="63"/>
    </row>
    <row r="97" spans="1:196" ht="31.5" x14ac:dyDescent="0.25">
      <c r="A97" s="14" t="s">
        <v>217</v>
      </c>
      <c r="B97" s="20" t="s">
        <v>218</v>
      </c>
      <c r="C97" s="71" t="s">
        <v>37</v>
      </c>
      <c r="D97" s="64" t="s">
        <v>38</v>
      </c>
      <c r="E97" s="65" t="s">
        <v>38</v>
      </c>
      <c r="F97" s="65" t="s">
        <v>38</v>
      </c>
      <c r="G97" s="72" t="s">
        <v>38</v>
      </c>
      <c r="H97" s="72" t="s">
        <v>38</v>
      </c>
      <c r="I97" s="72" t="s">
        <v>38</v>
      </c>
      <c r="J97" s="72" t="s">
        <v>38</v>
      </c>
      <c r="K97" s="72" t="s">
        <v>38</v>
      </c>
      <c r="L97" s="72" t="s">
        <v>38</v>
      </c>
      <c r="M97" s="72" t="s">
        <v>38</v>
      </c>
      <c r="N97" s="215" t="s">
        <v>38</v>
      </c>
      <c r="O97" s="72" t="str">
        <f t="shared" si="62"/>
        <v>нд</v>
      </c>
      <c r="P97" s="215" t="s">
        <v>38</v>
      </c>
      <c r="Q97" s="72" t="str">
        <f t="shared" si="63"/>
        <v>нд</v>
      </c>
      <c r="R97" s="72" t="s">
        <v>38</v>
      </c>
      <c r="S97" s="72" t="s">
        <v>38</v>
      </c>
      <c r="T97" s="72" t="s">
        <v>38</v>
      </c>
      <c r="U97" s="72" t="s">
        <v>38</v>
      </c>
      <c r="V97" s="72" t="s">
        <v>38</v>
      </c>
      <c r="W97" s="72" t="s">
        <v>38</v>
      </c>
      <c r="X97" s="72" t="s">
        <v>38</v>
      </c>
      <c r="Y97" s="72" t="s">
        <v>38</v>
      </c>
      <c r="Z97" s="72" t="s">
        <v>38</v>
      </c>
      <c r="AA97" s="38"/>
      <c r="AC97" s="68"/>
      <c r="AD97" s="68"/>
      <c r="AE97" s="69"/>
      <c r="AF97" s="38"/>
      <c r="AG97" s="38"/>
      <c r="AH97" s="38"/>
      <c r="AJ97" s="49"/>
      <c r="AK97" s="49"/>
      <c r="AN97" s="63"/>
    </row>
    <row r="98" spans="1:196" s="80" customFormat="1" x14ac:dyDescent="0.25">
      <c r="A98" s="14" t="s">
        <v>117</v>
      </c>
      <c r="B98" s="20" t="s">
        <v>219</v>
      </c>
      <c r="C98" s="71" t="s">
        <v>37</v>
      </c>
      <c r="D98" s="64" t="s">
        <v>38</v>
      </c>
      <c r="E98" s="65" t="s">
        <v>38</v>
      </c>
      <c r="F98" s="65" t="s">
        <v>38</v>
      </c>
      <c r="G98" s="72" t="s">
        <v>38</v>
      </c>
      <c r="H98" s="72" t="s">
        <v>38</v>
      </c>
      <c r="I98" s="72" t="s">
        <v>38</v>
      </c>
      <c r="J98" s="72" t="s">
        <v>38</v>
      </c>
      <c r="K98" s="72" t="s">
        <v>38</v>
      </c>
      <c r="L98" s="72" t="s">
        <v>38</v>
      </c>
      <c r="M98" s="72" t="s">
        <v>38</v>
      </c>
      <c r="N98" s="215" t="s">
        <v>38</v>
      </c>
      <c r="O98" s="72" t="str">
        <f t="shared" si="62"/>
        <v>нд</v>
      </c>
      <c r="P98" s="215" t="s">
        <v>38</v>
      </c>
      <c r="Q98" s="72" t="str">
        <f t="shared" si="63"/>
        <v>нд</v>
      </c>
      <c r="R98" s="72" t="s">
        <v>38</v>
      </c>
      <c r="S98" s="72" t="s">
        <v>38</v>
      </c>
      <c r="T98" s="72" t="s">
        <v>38</v>
      </c>
      <c r="U98" s="72" t="s">
        <v>38</v>
      </c>
      <c r="V98" s="72" t="s">
        <v>38</v>
      </c>
      <c r="W98" s="72" t="s">
        <v>38</v>
      </c>
      <c r="X98" s="72" t="s">
        <v>38</v>
      </c>
      <c r="Y98" s="72" t="s">
        <v>38</v>
      </c>
      <c r="Z98" s="72" t="s">
        <v>38</v>
      </c>
      <c r="AA98" s="38"/>
      <c r="AB98" s="34"/>
      <c r="AC98" s="68"/>
      <c r="AD98" s="68"/>
      <c r="AE98" s="69"/>
      <c r="AF98" s="38"/>
      <c r="AG98" s="38"/>
      <c r="AH98" s="38"/>
      <c r="AI98" s="34"/>
      <c r="AJ98" s="49"/>
      <c r="AK98" s="49"/>
      <c r="AL98" s="34"/>
      <c r="AN98" s="63"/>
      <c r="AO98" s="34"/>
      <c r="AP98" s="34"/>
      <c r="GN98" s="34"/>
    </row>
    <row r="99" spans="1:196" s="80" customFormat="1" ht="31.5" x14ac:dyDescent="0.25">
      <c r="A99" s="14" t="s">
        <v>120</v>
      </c>
      <c r="B99" s="20" t="s">
        <v>220</v>
      </c>
      <c r="C99" s="71" t="s">
        <v>37</v>
      </c>
      <c r="D99" s="64" t="s">
        <v>38</v>
      </c>
      <c r="E99" s="65" t="s">
        <v>38</v>
      </c>
      <c r="F99" s="65" t="s">
        <v>38</v>
      </c>
      <c r="G99" s="72" t="s">
        <v>38</v>
      </c>
      <c r="H99" s="72" t="s">
        <v>38</v>
      </c>
      <c r="I99" s="72" t="s">
        <v>38</v>
      </c>
      <c r="J99" s="72" t="s">
        <v>38</v>
      </c>
      <c r="K99" s="72" t="s">
        <v>38</v>
      </c>
      <c r="L99" s="72" t="s">
        <v>38</v>
      </c>
      <c r="M99" s="72" t="s">
        <v>38</v>
      </c>
      <c r="N99" s="215" t="s">
        <v>38</v>
      </c>
      <c r="O99" s="72" t="str">
        <f t="shared" si="62"/>
        <v>нд</v>
      </c>
      <c r="P99" s="215" t="s">
        <v>38</v>
      </c>
      <c r="Q99" s="72" t="str">
        <f t="shared" si="63"/>
        <v>нд</v>
      </c>
      <c r="R99" s="72" t="s">
        <v>38</v>
      </c>
      <c r="S99" s="72" t="s">
        <v>38</v>
      </c>
      <c r="T99" s="72" t="s">
        <v>38</v>
      </c>
      <c r="U99" s="72" t="s">
        <v>38</v>
      </c>
      <c r="V99" s="72" t="s">
        <v>38</v>
      </c>
      <c r="W99" s="72" t="s">
        <v>38</v>
      </c>
      <c r="X99" s="72" t="s">
        <v>38</v>
      </c>
      <c r="Y99" s="72" t="s">
        <v>38</v>
      </c>
      <c r="Z99" s="72" t="s">
        <v>38</v>
      </c>
      <c r="AA99" s="38"/>
      <c r="AC99" s="68"/>
      <c r="AD99" s="68"/>
      <c r="AE99" s="69"/>
      <c r="AF99" s="81"/>
      <c r="AG99" s="38"/>
      <c r="AH99" s="38"/>
      <c r="AI99" s="34"/>
      <c r="AJ99" s="49"/>
      <c r="AK99" s="49"/>
      <c r="AN99" s="63"/>
      <c r="AO99" s="34"/>
      <c r="AP99" s="34"/>
      <c r="GN99" s="34"/>
    </row>
    <row r="100" spans="1:196" ht="31.5" x14ac:dyDescent="0.25">
      <c r="A100" s="14" t="s">
        <v>221</v>
      </c>
      <c r="B100" s="20" t="s">
        <v>222</v>
      </c>
      <c r="C100" s="71" t="s">
        <v>37</v>
      </c>
      <c r="D100" s="64" t="s">
        <v>38</v>
      </c>
      <c r="E100" s="65" t="s">
        <v>38</v>
      </c>
      <c r="F100" s="65" t="s">
        <v>38</v>
      </c>
      <c r="G100" s="72" t="s">
        <v>38</v>
      </c>
      <c r="H100" s="72" t="s">
        <v>38</v>
      </c>
      <c r="I100" s="72" t="s">
        <v>38</v>
      </c>
      <c r="J100" s="72" t="s">
        <v>38</v>
      </c>
      <c r="K100" s="72" t="s">
        <v>38</v>
      </c>
      <c r="L100" s="72" t="s">
        <v>38</v>
      </c>
      <c r="M100" s="72" t="s">
        <v>38</v>
      </c>
      <c r="N100" s="215" t="s">
        <v>38</v>
      </c>
      <c r="O100" s="72" t="str">
        <f t="shared" si="62"/>
        <v>нд</v>
      </c>
      <c r="P100" s="215" t="s">
        <v>38</v>
      </c>
      <c r="Q100" s="72" t="str">
        <f t="shared" si="63"/>
        <v>нд</v>
      </c>
      <c r="R100" s="72" t="s">
        <v>38</v>
      </c>
      <c r="S100" s="72" t="s">
        <v>38</v>
      </c>
      <c r="T100" s="72" t="s">
        <v>38</v>
      </c>
      <c r="U100" s="72" t="s">
        <v>38</v>
      </c>
      <c r="V100" s="72" t="s">
        <v>38</v>
      </c>
      <c r="W100" s="72" t="s">
        <v>38</v>
      </c>
      <c r="X100" s="72" t="s">
        <v>38</v>
      </c>
      <c r="Y100" s="72" t="s">
        <v>38</v>
      </c>
      <c r="Z100" s="72" t="s">
        <v>38</v>
      </c>
      <c r="AA100" s="38"/>
      <c r="AC100" s="68"/>
      <c r="AD100" s="68"/>
      <c r="AE100" s="69"/>
      <c r="AF100" s="38"/>
      <c r="AG100" s="38"/>
      <c r="AH100" s="38"/>
      <c r="AJ100" s="49"/>
      <c r="AK100" s="49"/>
      <c r="AN100" s="63"/>
    </row>
    <row r="101" spans="1:196" s="80" customFormat="1" x14ac:dyDescent="0.25">
      <c r="A101" s="14" t="s">
        <v>223</v>
      </c>
      <c r="B101" s="22" t="s">
        <v>224</v>
      </c>
      <c r="C101" s="87" t="s">
        <v>37</v>
      </c>
      <c r="D101" s="64" t="s">
        <v>38</v>
      </c>
      <c r="E101" s="65" t="s">
        <v>38</v>
      </c>
      <c r="F101" s="65" t="s">
        <v>38</v>
      </c>
      <c r="G101" s="72" t="s">
        <v>38</v>
      </c>
      <c r="H101" s="72" t="s">
        <v>38</v>
      </c>
      <c r="I101" s="72" t="s">
        <v>38</v>
      </c>
      <c r="J101" s="72" t="s">
        <v>38</v>
      </c>
      <c r="K101" s="72" t="s">
        <v>38</v>
      </c>
      <c r="L101" s="72" t="s">
        <v>38</v>
      </c>
      <c r="M101" s="72" t="s">
        <v>38</v>
      </c>
      <c r="N101" s="215" t="s">
        <v>38</v>
      </c>
      <c r="O101" s="72" t="str">
        <f t="shared" si="62"/>
        <v>нд</v>
      </c>
      <c r="P101" s="215" t="s">
        <v>38</v>
      </c>
      <c r="Q101" s="72" t="str">
        <f t="shared" si="63"/>
        <v>нд</v>
      </c>
      <c r="R101" s="72" t="s">
        <v>38</v>
      </c>
      <c r="S101" s="72" t="s">
        <v>38</v>
      </c>
      <c r="T101" s="72" t="s">
        <v>38</v>
      </c>
      <c r="U101" s="72" t="s">
        <v>38</v>
      </c>
      <c r="V101" s="72" t="s">
        <v>38</v>
      </c>
      <c r="W101" s="72" t="s">
        <v>38</v>
      </c>
      <c r="X101" s="72" t="s">
        <v>38</v>
      </c>
      <c r="Y101" s="72" t="s">
        <v>38</v>
      </c>
      <c r="Z101" s="72" t="s">
        <v>38</v>
      </c>
      <c r="AA101" s="38"/>
      <c r="AC101" s="68"/>
      <c r="AD101" s="68"/>
      <c r="AE101" s="69"/>
      <c r="AF101" s="38"/>
      <c r="AG101" s="38"/>
      <c r="AH101" s="38"/>
      <c r="AI101" s="34"/>
      <c r="AJ101" s="49"/>
      <c r="AK101" s="49"/>
      <c r="AN101" s="63"/>
      <c r="AO101" s="34"/>
      <c r="AP101" s="34"/>
      <c r="GN101" s="34"/>
    </row>
    <row r="102" spans="1:196" s="80" customFormat="1" x14ac:dyDescent="0.25">
      <c r="A102" s="14" t="s">
        <v>225</v>
      </c>
      <c r="B102" s="22" t="s">
        <v>226</v>
      </c>
      <c r="C102" s="87" t="s">
        <v>37</v>
      </c>
      <c r="D102" s="64" t="s">
        <v>38</v>
      </c>
      <c r="E102" s="65" t="s">
        <v>38</v>
      </c>
      <c r="F102" s="65" t="s">
        <v>38</v>
      </c>
      <c r="G102" s="72" t="s">
        <v>38</v>
      </c>
      <c r="H102" s="72" t="s">
        <v>38</v>
      </c>
      <c r="I102" s="72" t="s">
        <v>38</v>
      </c>
      <c r="J102" s="72" t="s">
        <v>38</v>
      </c>
      <c r="K102" s="72" t="s">
        <v>38</v>
      </c>
      <c r="L102" s="72" t="s">
        <v>38</v>
      </c>
      <c r="M102" s="72" t="s">
        <v>38</v>
      </c>
      <c r="N102" s="215" t="s">
        <v>38</v>
      </c>
      <c r="O102" s="72" t="str">
        <f t="shared" si="62"/>
        <v>нд</v>
      </c>
      <c r="P102" s="215" t="s">
        <v>38</v>
      </c>
      <c r="Q102" s="72" t="str">
        <f t="shared" si="63"/>
        <v>нд</v>
      </c>
      <c r="R102" s="72" t="s">
        <v>38</v>
      </c>
      <c r="S102" s="72" t="s">
        <v>38</v>
      </c>
      <c r="T102" s="72" t="s">
        <v>38</v>
      </c>
      <c r="U102" s="72" t="s">
        <v>38</v>
      </c>
      <c r="V102" s="72" t="s">
        <v>38</v>
      </c>
      <c r="W102" s="72" t="s">
        <v>38</v>
      </c>
      <c r="X102" s="72" t="s">
        <v>38</v>
      </c>
      <c r="Y102" s="72" t="s">
        <v>38</v>
      </c>
      <c r="Z102" s="72" t="s">
        <v>38</v>
      </c>
      <c r="AA102" s="38"/>
      <c r="AC102" s="68"/>
      <c r="AD102" s="68"/>
      <c r="AE102" s="69"/>
      <c r="AF102" s="81"/>
      <c r="AG102" s="38"/>
      <c r="AH102" s="38"/>
      <c r="AI102" s="34"/>
      <c r="AJ102" s="49"/>
      <c r="AK102" s="49"/>
      <c r="AN102" s="63"/>
      <c r="AO102" s="34"/>
      <c r="AP102" s="34"/>
      <c r="GN102" s="34"/>
    </row>
    <row r="103" spans="1:196" s="80" customFormat="1" x14ac:dyDescent="0.25">
      <c r="A103" s="14" t="s">
        <v>227</v>
      </c>
      <c r="B103" s="22" t="s">
        <v>228</v>
      </c>
      <c r="C103" s="87" t="s">
        <v>37</v>
      </c>
      <c r="D103" s="64" t="s">
        <v>38</v>
      </c>
      <c r="E103" s="65" t="s">
        <v>38</v>
      </c>
      <c r="F103" s="65" t="s">
        <v>38</v>
      </c>
      <c r="G103" s="72" t="s">
        <v>38</v>
      </c>
      <c r="H103" s="72" t="s">
        <v>38</v>
      </c>
      <c r="I103" s="72" t="s">
        <v>38</v>
      </c>
      <c r="J103" s="72" t="s">
        <v>38</v>
      </c>
      <c r="K103" s="72" t="s">
        <v>38</v>
      </c>
      <c r="L103" s="72" t="s">
        <v>38</v>
      </c>
      <c r="M103" s="72" t="s">
        <v>38</v>
      </c>
      <c r="N103" s="215" t="s">
        <v>38</v>
      </c>
      <c r="O103" s="72" t="str">
        <f t="shared" si="62"/>
        <v>нд</v>
      </c>
      <c r="P103" s="215" t="s">
        <v>38</v>
      </c>
      <c r="Q103" s="72" t="str">
        <f t="shared" si="63"/>
        <v>нд</v>
      </c>
      <c r="R103" s="72" t="s">
        <v>38</v>
      </c>
      <c r="S103" s="72" t="s">
        <v>38</v>
      </c>
      <c r="T103" s="72" t="s">
        <v>38</v>
      </c>
      <c r="U103" s="72" t="s">
        <v>38</v>
      </c>
      <c r="V103" s="72" t="s">
        <v>38</v>
      </c>
      <c r="W103" s="72" t="s">
        <v>38</v>
      </c>
      <c r="X103" s="72" t="s">
        <v>38</v>
      </c>
      <c r="Y103" s="72" t="s">
        <v>38</v>
      </c>
      <c r="Z103" s="72" t="s">
        <v>38</v>
      </c>
      <c r="AA103" s="38"/>
      <c r="AC103" s="68"/>
      <c r="AD103" s="68"/>
      <c r="AE103" s="69"/>
      <c r="AF103" s="81"/>
      <c r="AG103" s="38"/>
      <c r="AH103" s="38"/>
      <c r="AI103" s="34"/>
      <c r="AJ103" s="49"/>
      <c r="AK103" s="49"/>
      <c r="AN103" s="63"/>
      <c r="AO103" s="34"/>
      <c r="AP103" s="34"/>
      <c r="GN103" s="34"/>
    </row>
    <row r="104" spans="1:196" s="80" customFormat="1" x14ac:dyDescent="0.25">
      <c r="A104" s="14" t="s">
        <v>229</v>
      </c>
      <c r="B104" s="22" t="s">
        <v>230</v>
      </c>
      <c r="C104" s="87" t="s">
        <v>37</v>
      </c>
      <c r="D104" s="64" t="s">
        <v>38</v>
      </c>
      <c r="E104" s="65" t="s">
        <v>38</v>
      </c>
      <c r="F104" s="65" t="s">
        <v>38</v>
      </c>
      <c r="G104" s="72" t="s">
        <v>38</v>
      </c>
      <c r="H104" s="72" t="s">
        <v>38</v>
      </c>
      <c r="I104" s="72" t="s">
        <v>38</v>
      </c>
      <c r="J104" s="72" t="s">
        <v>38</v>
      </c>
      <c r="K104" s="72" t="s">
        <v>38</v>
      </c>
      <c r="L104" s="72" t="s">
        <v>38</v>
      </c>
      <c r="M104" s="72" t="s">
        <v>38</v>
      </c>
      <c r="N104" s="215" t="s">
        <v>38</v>
      </c>
      <c r="O104" s="72" t="str">
        <f t="shared" si="62"/>
        <v>нд</v>
      </c>
      <c r="P104" s="215" t="s">
        <v>38</v>
      </c>
      <c r="Q104" s="72" t="str">
        <f t="shared" si="63"/>
        <v>нд</v>
      </c>
      <c r="R104" s="72" t="s">
        <v>38</v>
      </c>
      <c r="S104" s="72" t="s">
        <v>38</v>
      </c>
      <c r="T104" s="72" t="s">
        <v>38</v>
      </c>
      <c r="U104" s="72" t="s">
        <v>38</v>
      </c>
      <c r="V104" s="72" t="s">
        <v>38</v>
      </c>
      <c r="W104" s="72" t="s">
        <v>38</v>
      </c>
      <c r="X104" s="72" t="s">
        <v>38</v>
      </c>
      <c r="Y104" s="72" t="s">
        <v>38</v>
      </c>
      <c r="Z104" s="72" t="s">
        <v>38</v>
      </c>
      <c r="AA104" s="38"/>
      <c r="AC104" s="68"/>
      <c r="AD104" s="68"/>
      <c r="AE104" s="69"/>
      <c r="AF104" s="81"/>
      <c r="AG104" s="38"/>
      <c r="AH104" s="38"/>
      <c r="AI104" s="34"/>
      <c r="AJ104" s="49"/>
      <c r="AK104" s="49"/>
      <c r="AN104" s="63"/>
      <c r="AO104" s="34"/>
      <c r="AP104" s="34"/>
      <c r="GN104" s="34"/>
    </row>
    <row r="105" spans="1:196" s="80" customFormat="1" ht="31.5" x14ac:dyDescent="0.25">
      <c r="A105" s="14" t="s">
        <v>231</v>
      </c>
      <c r="B105" s="22" t="s">
        <v>232</v>
      </c>
      <c r="C105" s="87" t="s">
        <v>37</v>
      </c>
      <c r="D105" s="64" t="s">
        <v>38</v>
      </c>
      <c r="E105" s="65" t="s">
        <v>38</v>
      </c>
      <c r="F105" s="65" t="s">
        <v>38</v>
      </c>
      <c r="G105" s="72" t="s">
        <v>38</v>
      </c>
      <c r="H105" s="72" t="s">
        <v>38</v>
      </c>
      <c r="I105" s="72" t="s">
        <v>38</v>
      </c>
      <c r="J105" s="72" t="s">
        <v>38</v>
      </c>
      <c r="K105" s="72" t="s">
        <v>38</v>
      </c>
      <c r="L105" s="72" t="s">
        <v>38</v>
      </c>
      <c r="M105" s="72" t="s">
        <v>38</v>
      </c>
      <c r="N105" s="215" t="s">
        <v>38</v>
      </c>
      <c r="O105" s="72" t="str">
        <f t="shared" si="62"/>
        <v>нд</v>
      </c>
      <c r="P105" s="215" t="s">
        <v>38</v>
      </c>
      <c r="Q105" s="72" t="str">
        <f t="shared" si="63"/>
        <v>нд</v>
      </c>
      <c r="R105" s="72" t="s">
        <v>38</v>
      </c>
      <c r="S105" s="72" t="s">
        <v>38</v>
      </c>
      <c r="T105" s="72" t="s">
        <v>38</v>
      </c>
      <c r="U105" s="72" t="s">
        <v>38</v>
      </c>
      <c r="V105" s="72" t="s">
        <v>38</v>
      </c>
      <c r="W105" s="72" t="s">
        <v>38</v>
      </c>
      <c r="X105" s="72" t="s">
        <v>38</v>
      </c>
      <c r="Y105" s="72" t="s">
        <v>38</v>
      </c>
      <c r="Z105" s="72" t="s">
        <v>38</v>
      </c>
      <c r="AA105" s="38"/>
      <c r="AC105" s="68"/>
      <c r="AD105" s="68"/>
      <c r="AE105" s="69"/>
      <c r="AF105" s="38"/>
      <c r="AG105" s="38"/>
      <c r="AH105" s="38"/>
      <c r="AI105" s="34"/>
      <c r="AJ105" s="49"/>
      <c r="AK105" s="49"/>
      <c r="AN105" s="63"/>
      <c r="AO105" s="34"/>
      <c r="AP105" s="34"/>
      <c r="GN105" s="34"/>
    </row>
    <row r="106" spans="1:196" s="80" customFormat="1" ht="31.5" x14ac:dyDescent="0.25">
      <c r="A106" s="14" t="s">
        <v>233</v>
      </c>
      <c r="B106" s="88" t="s">
        <v>234</v>
      </c>
      <c r="C106" s="87" t="s">
        <v>37</v>
      </c>
      <c r="D106" s="64" t="s">
        <v>38</v>
      </c>
      <c r="E106" s="65" t="s">
        <v>38</v>
      </c>
      <c r="F106" s="65" t="s">
        <v>38</v>
      </c>
      <c r="G106" s="72" t="s">
        <v>38</v>
      </c>
      <c r="H106" s="72" t="s">
        <v>38</v>
      </c>
      <c r="I106" s="72" t="s">
        <v>38</v>
      </c>
      <c r="J106" s="72" t="s">
        <v>38</v>
      </c>
      <c r="K106" s="72" t="s">
        <v>38</v>
      </c>
      <c r="L106" s="72" t="s">
        <v>38</v>
      </c>
      <c r="M106" s="72" t="s">
        <v>38</v>
      </c>
      <c r="N106" s="215" t="s">
        <v>38</v>
      </c>
      <c r="O106" s="72" t="str">
        <f t="shared" si="62"/>
        <v>нд</v>
      </c>
      <c r="P106" s="215" t="s">
        <v>38</v>
      </c>
      <c r="Q106" s="72" t="str">
        <f t="shared" si="63"/>
        <v>нд</v>
      </c>
      <c r="R106" s="72" t="s">
        <v>38</v>
      </c>
      <c r="S106" s="72" t="s">
        <v>38</v>
      </c>
      <c r="T106" s="72" t="s">
        <v>38</v>
      </c>
      <c r="U106" s="72" t="s">
        <v>38</v>
      </c>
      <c r="V106" s="72" t="s">
        <v>38</v>
      </c>
      <c r="W106" s="72" t="s">
        <v>38</v>
      </c>
      <c r="X106" s="72" t="s">
        <v>38</v>
      </c>
      <c r="Y106" s="72" t="s">
        <v>38</v>
      </c>
      <c r="Z106" s="72" t="s">
        <v>38</v>
      </c>
      <c r="AA106" s="38"/>
      <c r="AC106" s="68"/>
      <c r="AD106" s="68"/>
      <c r="AE106" s="69"/>
      <c r="AF106" s="38"/>
      <c r="AG106" s="38"/>
      <c r="AH106" s="38"/>
      <c r="AI106" s="34"/>
      <c r="AJ106" s="49"/>
      <c r="AK106" s="49"/>
      <c r="AN106" s="63"/>
      <c r="AO106" s="34"/>
      <c r="AP106" s="34"/>
      <c r="GN106" s="34"/>
    </row>
    <row r="107" spans="1:196" s="80" customFormat="1" ht="31.5" x14ac:dyDescent="0.25">
      <c r="A107" s="14" t="s">
        <v>235</v>
      </c>
      <c r="B107" s="88" t="s">
        <v>236</v>
      </c>
      <c r="C107" s="87" t="s">
        <v>37</v>
      </c>
      <c r="D107" s="64" t="s">
        <v>38</v>
      </c>
      <c r="E107" s="65" t="s">
        <v>38</v>
      </c>
      <c r="F107" s="65" t="s">
        <v>38</v>
      </c>
      <c r="G107" s="72" t="s">
        <v>38</v>
      </c>
      <c r="H107" s="72" t="s">
        <v>38</v>
      </c>
      <c r="I107" s="72" t="s">
        <v>38</v>
      </c>
      <c r="J107" s="72" t="s">
        <v>38</v>
      </c>
      <c r="K107" s="72" t="s">
        <v>38</v>
      </c>
      <c r="L107" s="72" t="s">
        <v>38</v>
      </c>
      <c r="M107" s="72" t="s">
        <v>38</v>
      </c>
      <c r="N107" s="215" t="s">
        <v>38</v>
      </c>
      <c r="O107" s="72" t="str">
        <f t="shared" si="62"/>
        <v>нд</v>
      </c>
      <c r="P107" s="215" t="s">
        <v>38</v>
      </c>
      <c r="Q107" s="72" t="str">
        <f t="shared" si="63"/>
        <v>нд</v>
      </c>
      <c r="R107" s="72" t="s">
        <v>38</v>
      </c>
      <c r="S107" s="72" t="s">
        <v>38</v>
      </c>
      <c r="T107" s="72" t="s">
        <v>38</v>
      </c>
      <c r="U107" s="72" t="s">
        <v>38</v>
      </c>
      <c r="V107" s="72" t="s">
        <v>38</v>
      </c>
      <c r="W107" s="72" t="s">
        <v>38</v>
      </c>
      <c r="X107" s="72" t="s">
        <v>38</v>
      </c>
      <c r="Y107" s="72" t="s">
        <v>38</v>
      </c>
      <c r="Z107" s="72" t="s">
        <v>38</v>
      </c>
      <c r="AA107" s="38"/>
      <c r="AC107" s="68"/>
      <c r="AD107" s="68"/>
      <c r="AE107" s="69"/>
      <c r="AF107" s="81"/>
      <c r="AG107" s="38"/>
      <c r="AH107" s="38"/>
      <c r="AI107" s="34"/>
      <c r="AJ107" s="49"/>
      <c r="AK107" s="49"/>
      <c r="AN107" s="63"/>
      <c r="AO107" s="34"/>
      <c r="AP107" s="34"/>
      <c r="GN107" s="34"/>
    </row>
    <row r="108" spans="1:196" s="80" customFormat="1" ht="31.5" x14ac:dyDescent="0.25">
      <c r="A108" s="14" t="s">
        <v>237</v>
      </c>
      <c r="B108" s="88" t="s">
        <v>238</v>
      </c>
      <c r="C108" s="87" t="s">
        <v>37</v>
      </c>
      <c r="D108" s="64" t="s">
        <v>38</v>
      </c>
      <c r="E108" s="65" t="s">
        <v>38</v>
      </c>
      <c r="F108" s="65" t="s">
        <v>38</v>
      </c>
      <c r="G108" s="72" t="s">
        <v>38</v>
      </c>
      <c r="H108" s="72" t="s">
        <v>38</v>
      </c>
      <c r="I108" s="72" t="s">
        <v>38</v>
      </c>
      <c r="J108" s="72" t="s">
        <v>38</v>
      </c>
      <c r="K108" s="72" t="s">
        <v>38</v>
      </c>
      <c r="L108" s="72" t="s">
        <v>38</v>
      </c>
      <c r="M108" s="72" t="s">
        <v>38</v>
      </c>
      <c r="N108" s="215" t="s">
        <v>38</v>
      </c>
      <c r="O108" s="72" t="str">
        <f t="shared" si="62"/>
        <v>нд</v>
      </c>
      <c r="P108" s="215" t="s">
        <v>38</v>
      </c>
      <c r="Q108" s="72" t="str">
        <f t="shared" si="63"/>
        <v>нд</v>
      </c>
      <c r="R108" s="72" t="s">
        <v>38</v>
      </c>
      <c r="S108" s="72" t="s">
        <v>38</v>
      </c>
      <c r="T108" s="72" t="s">
        <v>38</v>
      </c>
      <c r="U108" s="72" t="s">
        <v>38</v>
      </c>
      <c r="V108" s="72" t="s">
        <v>38</v>
      </c>
      <c r="W108" s="72" t="s">
        <v>38</v>
      </c>
      <c r="X108" s="72" t="s">
        <v>38</v>
      </c>
      <c r="Y108" s="72" t="s">
        <v>38</v>
      </c>
      <c r="Z108" s="72" t="s">
        <v>38</v>
      </c>
      <c r="AA108" s="38"/>
      <c r="AC108" s="68"/>
      <c r="AD108" s="68"/>
      <c r="AE108" s="69"/>
      <c r="AF108" s="38"/>
      <c r="AG108" s="38"/>
      <c r="AH108" s="38"/>
      <c r="AI108" s="34"/>
      <c r="AJ108" s="49"/>
      <c r="AK108" s="49"/>
      <c r="AN108" s="63"/>
      <c r="AO108" s="34"/>
      <c r="AP108" s="34"/>
      <c r="GN108" s="34"/>
    </row>
    <row r="109" spans="1:196" ht="31.5" x14ac:dyDescent="0.25">
      <c r="A109" s="14" t="s">
        <v>239</v>
      </c>
      <c r="B109" s="20" t="s">
        <v>240</v>
      </c>
      <c r="C109" s="71" t="s">
        <v>37</v>
      </c>
      <c r="D109" s="64" t="s">
        <v>38</v>
      </c>
      <c r="E109" s="65" t="s">
        <v>38</v>
      </c>
      <c r="F109" s="65" t="s">
        <v>38</v>
      </c>
      <c r="G109" s="72" t="s">
        <v>38</v>
      </c>
      <c r="H109" s="72" t="s">
        <v>38</v>
      </c>
      <c r="I109" s="72" t="s">
        <v>38</v>
      </c>
      <c r="J109" s="72" t="s">
        <v>38</v>
      </c>
      <c r="K109" s="72" t="s">
        <v>38</v>
      </c>
      <c r="L109" s="72" t="s">
        <v>38</v>
      </c>
      <c r="M109" s="72" t="s">
        <v>38</v>
      </c>
      <c r="N109" s="215" t="s">
        <v>38</v>
      </c>
      <c r="O109" s="72" t="str">
        <f t="shared" si="62"/>
        <v>нд</v>
      </c>
      <c r="P109" s="215" t="s">
        <v>38</v>
      </c>
      <c r="Q109" s="72" t="str">
        <f t="shared" si="63"/>
        <v>нд</v>
      </c>
      <c r="R109" s="72" t="s">
        <v>38</v>
      </c>
      <c r="S109" s="72" t="s">
        <v>38</v>
      </c>
      <c r="T109" s="72" t="s">
        <v>38</v>
      </c>
      <c r="U109" s="72" t="s">
        <v>38</v>
      </c>
      <c r="V109" s="72" t="s">
        <v>38</v>
      </c>
      <c r="W109" s="72" t="s">
        <v>38</v>
      </c>
      <c r="X109" s="72" t="s">
        <v>38</v>
      </c>
      <c r="Y109" s="72" t="s">
        <v>38</v>
      </c>
      <c r="Z109" s="72" t="s">
        <v>38</v>
      </c>
      <c r="AA109" s="38"/>
      <c r="AC109" s="68"/>
      <c r="AD109" s="68"/>
      <c r="AE109" s="69"/>
      <c r="AF109" s="38"/>
      <c r="AG109" s="38"/>
      <c r="AH109" s="38"/>
      <c r="AJ109" s="49"/>
      <c r="AK109" s="49"/>
      <c r="AN109" s="63"/>
    </row>
    <row r="110" spans="1:196" x14ac:dyDescent="0.25">
      <c r="A110" s="14" t="s">
        <v>241</v>
      </c>
      <c r="B110" s="20" t="s">
        <v>242</v>
      </c>
      <c r="C110" s="71" t="s">
        <v>37</v>
      </c>
      <c r="D110" s="64" t="s">
        <v>38</v>
      </c>
      <c r="E110" s="65" t="s">
        <v>38</v>
      </c>
      <c r="F110" s="65" t="s">
        <v>38</v>
      </c>
      <c r="G110" s="72" t="s">
        <v>38</v>
      </c>
      <c r="H110" s="72" t="s">
        <v>38</v>
      </c>
      <c r="I110" s="72" t="s">
        <v>38</v>
      </c>
      <c r="J110" s="72" t="s">
        <v>38</v>
      </c>
      <c r="K110" s="72" t="s">
        <v>38</v>
      </c>
      <c r="L110" s="72" t="s">
        <v>38</v>
      </c>
      <c r="M110" s="72" t="s">
        <v>38</v>
      </c>
      <c r="N110" s="215" t="s">
        <v>38</v>
      </c>
      <c r="O110" s="72" t="str">
        <f t="shared" si="62"/>
        <v>нд</v>
      </c>
      <c r="P110" s="215" t="s">
        <v>38</v>
      </c>
      <c r="Q110" s="72" t="str">
        <f t="shared" si="63"/>
        <v>нд</v>
      </c>
      <c r="R110" s="72" t="s">
        <v>38</v>
      </c>
      <c r="S110" s="72" t="s">
        <v>38</v>
      </c>
      <c r="T110" s="72" t="s">
        <v>38</v>
      </c>
      <c r="U110" s="72" t="s">
        <v>38</v>
      </c>
      <c r="V110" s="72" t="s">
        <v>38</v>
      </c>
      <c r="W110" s="72" t="s">
        <v>38</v>
      </c>
      <c r="X110" s="72" t="s">
        <v>38</v>
      </c>
      <c r="Y110" s="72" t="s">
        <v>38</v>
      </c>
      <c r="Z110" s="72" t="s">
        <v>38</v>
      </c>
      <c r="AA110" s="38"/>
      <c r="AC110" s="68"/>
      <c r="AD110" s="68"/>
      <c r="AE110" s="69"/>
      <c r="AF110" s="38"/>
      <c r="AG110" s="38"/>
      <c r="AH110" s="38"/>
      <c r="AJ110" s="49"/>
      <c r="AK110" s="49"/>
      <c r="AN110" s="63"/>
    </row>
    <row r="111" spans="1:196" ht="31.5" x14ac:dyDescent="0.25">
      <c r="A111" s="14" t="s">
        <v>243</v>
      </c>
      <c r="B111" s="20" t="s">
        <v>244</v>
      </c>
      <c r="C111" s="71" t="s">
        <v>37</v>
      </c>
      <c r="D111" s="64" t="s">
        <v>38</v>
      </c>
      <c r="E111" s="65" t="s">
        <v>38</v>
      </c>
      <c r="F111" s="65" t="s">
        <v>38</v>
      </c>
      <c r="G111" s="72" t="s">
        <v>38</v>
      </c>
      <c r="H111" s="72" t="s">
        <v>38</v>
      </c>
      <c r="I111" s="72" t="s">
        <v>38</v>
      </c>
      <c r="J111" s="72" t="s">
        <v>38</v>
      </c>
      <c r="K111" s="72" t="s">
        <v>38</v>
      </c>
      <c r="L111" s="72" t="s">
        <v>38</v>
      </c>
      <c r="M111" s="72" t="s">
        <v>38</v>
      </c>
      <c r="N111" s="215" t="s">
        <v>38</v>
      </c>
      <c r="O111" s="72" t="str">
        <f t="shared" si="62"/>
        <v>нд</v>
      </c>
      <c r="P111" s="215" t="s">
        <v>38</v>
      </c>
      <c r="Q111" s="72" t="str">
        <f t="shared" si="63"/>
        <v>нд</v>
      </c>
      <c r="R111" s="72" t="s">
        <v>38</v>
      </c>
      <c r="S111" s="72" t="s">
        <v>38</v>
      </c>
      <c r="T111" s="72" t="s">
        <v>38</v>
      </c>
      <c r="U111" s="72" t="s">
        <v>38</v>
      </c>
      <c r="V111" s="72" t="s">
        <v>38</v>
      </c>
      <c r="W111" s="72" t="s">
        <v>38</v>
      </c>
      <c r="X111" s="72" t="s">
        <v>38</v>
      </c>
      <c r="Y111" s="72" t="s">
        <v>38</v>
      </c>
      <c r="Z111" s="72" t="s">
        <v>38</v>
      </c>
      <c r="AA111" s="38"/>
      <c r="AC111" s="68"/>
      <c r="AD111" s="68"/>
      <c r="AE111" s="69"/>
      <c r="AF111" s="38"/>
      <c r="AG111" s="38"/>
      <c r="AH111" s="38"/>
      <c r="AJ111" s="49"/>
      <c r="AK111" s="49"/>
      <c r="AN111" s="63"/>
    </row>
    <row r="112" spans="1:196" ht="31.5" x14ac:dyDescent="0.25">
      <c r="A112" s="14" t="s">
        <v>245</v>
      </c>
      <c r="B112" s="20" t="s">
        <v>246</v>
      </c>
      <c r="C112" s="71" t="s">
        <v>37</v>
      </c>
      <c r="D112" s="64" t="s">
        <v>38</v>
      </c>
      <c r="E112" s="65" t="s">
        <v>38</v>
      </c>
      <c r="F112" s="65" t="s">
        <v>38</v>
      </c>
      <c r="G112" s="65" t="s">
        <v>38</v>
      </c>
      <c r="H112" s="65" t="s">
        <v>38</v>
      </c>
      <c r="I112" s="65" t="s">
        <v>38</v>
      </c>
      <c r="J112" s="65" t="s">
        <v>38</v>
      </c>
      <c r="K112" s="65" t="s">
        <v>38</v>
      </c>
      <c r="L112" s="65" t="s">
        <v>38</v>
      </c>
      <c r="M112" s="65" t="s">
        <v>38</v>
      </c>
      <c r="N112" s="65" t="s">
        <v>38</v>
      </c>
      <c r="O112" s="65" t="s">
        <v>38</v>
      </c>
      <c r="P112" s="65" t="s">
        <v>38</v>
      </c>
      <c r="Q112" s="65" t="s">
        <v>38</v>
      </c>
      <c r="R112" s="65" t="s">
        <v>38</v>
      </c>
      <c r="S112" s="65" t="s">
        <v>38</v>
      </c>
      <c r="T112" s="65" t="s">
        <v>38</v>
      </c>
      <c r="U112" s="65" t="s">
        <v>38</v>
      </c>
      <c r="V112" s="65" t="s">
        <v>38</v>
      </c>
      <c r="W112" s="65" t="s">
        <v>38</v>
      </c>
      <c r="X112" s="65" t="s">
        <v>38</v>
      </c>
      <c r="Y112" s="65" t="s">
        <v>38</v>
      </c>
      <c r="Z112" s="72" t="s">
        <v>38</v>
      </c>
      <c r="AA112" s="38"/>
      <c r="AC112" s="68"/>
      <c r="AD112" s="68"/>
      <c r="AE112" s="69"/>
      <c r="AF112" s="38"/>
      <c r="AG112" s="38"/>
      <c r="AH112" s="38"/>
      <c r="AJ112" s="49"/>
      <c r="AK112" s="49"/>
      <c r="AN112" s="63"/>
    </row>
    <row r="113" spans="1:40" ht="31.5" x14ac:dyDescent="0.25">
      <c r="A113" s="14" t="s">
        <v>247</v>
      </c>
      <c r="B113" s="20" t="s">
        <v>248</v>
      </c>
      <c r="C113" s="71" t="s">
        <v>37</v>
      </c>
      <c r="D113" s="64" t="s">
        <v>38</v>
      </c>
      <c r="E113" s="65" t="s">
        <v>38</v>
      </c>
      <c r="F113" s="65" t="s">
        <v>38</v>
      </c>
      <c r="G113" s="72" t="s">
        <v>38</v>
      </c>
      <c r="H113" s="72" t="s">
        <v>38</v>
      </c>
      <c r="I113" s="72" t="s">
        <v>38</v>
      </c>
      <c r="J113" s="72" t="s">
        <v>38</v>
      </c>
      <c r="K113" s="72" t="s">
        <v>38</v>
      </c>
      <c r="L113" s="72" t="s">
        <v>38</v>
      </c>
      <c r="M113" s="72" t="s">
        <v>38</v>
      </c>
      <c r="N113" s="215" t="s">
        <v>38</v>
      </c>
      <c r="O113" s="72" t="str">
        <f t="shared" ref="O113:O117" si="66">+I113</f>
        <v>нд</v>
      </c>
      <c r="P113" s="215" t="s">
        <v>38</v>
      </c>
      <c r="Q113" s="72" t="str">
        <f t="shared" ref="Q113:Q117" si="67">+G113</f>
        <v>нд</v>
      </c>
      <c r="R113" s="72" t="s">
        <v>38</v>
      </c>
      <c r="S113" s="72" t="s">
        <v>38</v>
      </c>
      <c r="T113" s="72" t="s">
        <v>38</v>
      </c>
      <c r="U113" s="72" t="s">
        <v>38</v>
      </c>
      <c r="V113" s="72" t="s">
        <v>38</v>
      </c>
      <c r="W113" s="72" t="s">
        <v>38</v>
      </c>
      <c r="X113" s="72" t="s">
        <v>38</v>
      </c>
      <c r="Y113" s="72" t="s">
        <v>38</v>
      </c>
      <c r="Z113" s="72" t="s">
        <v>38</v>
      </c>
      <c r="AA113" s="38"/>
      <c r="AC113" s="68"/>
      <c r="AD113" s="68"/>
      <c r="AE113" s="69"/>
      <c r="AF113" s="38"/>
      <c r="AG113" s="38"/>
      <c r="AH113" s="38"/>
      <c r="AJ113" s="49"/>
      <c r="AK113" s="49"/>
      <c r="AN113" s="63"/>
    </row>
    <row r="114" spans="1:40" ht="31.5" x14ac:dyDescent="0.25">
      <c r="A114" s="14" t="s">
        <v>249</v>
      </c>
      <c r="B114" s="20" t="s">
        <v>250</v>
      </c>
      <c r="C114" s="71" t="s">
        <v>37</v>
      </c>
      <c r="D114" s="64" t="s">
        <v>38</v>
      </c>
      <c r="E114" s="65" t="s">
        <v>38</v>
      </c>
      <c r="F114" s="65" t="s">
        <v>38</v>
      </c>
      <c r="G114" s="65" t="s">
        <v>38</v>
      </c>
      <c r="H114" s="65" t="s">
        <v>38</v>
      </c>
      <c r="I114" s="65" t="s">
        <v>38</v>
      </c>
      <c r="J114" s="65" t="s">
        <v>38</v>
      </c>
      <c r="K114" s="65" t="s">
        <v>38</v>
      </c>
      <c r="L114" s="65" t="s">
        <v>38</v>
      </c>
      <c r="M114" s="65" t="s">
        <v>38</v>
      </c>
      <c r="N114" s="65" t="s">
        <v>38</v>
      </c>
      <c r="O114" s="65" t="s">
        <v>38</v>
      </c>
      <c r="P114" s="65" t="s">
        <v>38</v>
      </c>
      <c r="Q114" s="65" t="s">
        <v>38</v>
      </c>
      <c r="R114" s="65" t="s">
        <v>38</v>
      </c>
      <c r="S114" s="65" t="s">
        <v>38</v>
      </c>
      <c r="T114" s="65" t="s">
        <v>38</v>
      </c>
      <c r="U114" s="65" t="s">
        <v>38</v>
      </c>
      <c r="V114" s="65" t="s">
        <v>38</v>
      </c>
      <c r="W114" s="65" t="s">
        <v>38</v>
      </c>
      <c r="X114" s="65" t="s">
        <v>38</v>
      </c>
      <c r="Y114" s="65" t="s">
        <v>38</v>
      </c>
      <c r="Z114" s="72" t="s">
        <v>38</v>
      </c>
      <c r="AA114" s="38"/>
      <c r="AC114" s="68"/>
      <c r="AD114" s="68"/>
      <c r="AE114" s="69"/>
      <c r="AF114" s="38"/>
      <c r="AG114" s="38"/>
      <c r="AH114" s="38"/>
      <c r="AJ114" s="49"/>
      <c r="AK114" s="49"/>
      <c r="AN114" s="63"/>
    </row>
    <row r="115" spans="1:40" ht="31.5" x14ac:dyDescent="0.25">
      <c r="A115" s="14" t="s">
        <v>254</v>
      </c>
      <c r="B115" s="20" t="s">
        <v>255</v>
      </c>
      <c r="C115" s="71" t="s">
        <v>37</v>
      </c>
      <c r="D115" s="64" t="s">
        <v>38</v>
      </c>
      <c r="E115" s="65" t="s">
        <v>38</v>
      </c>
      <c r="F115" s="65" t="s">
        <v>38</v>
      </c>
      <c r="G115" s="72" t="s">
        <v>38</v>
      </c>
      <c r="H115" s="72" t="s">
        <v>38</v>
      </c>
      <c r="I115" s="72" t="s">
        <v>38</v>
      </c>
      <c r="J115" s="72" t="s">
        <v>38</v>
      </c>
      <c r="K115" s="72" t="s">
        <v>38</v>
      </c>
      <c r="L115" s="72" t="s">
        <v>38</v>
      </c>
      <c r="M115" s="72" t="s">
        <v>38</v>
      </c>
      <c r="N115" s="215" t="s">
        <v>38</v>
      </c>
      <c r="O115" s="72" t="str">
        <f t="shared" si="66"/>
        <v>нд</v>
      </c>
      <c r="P115" s="215" t="s">
        <v>38</v>
      </c>
      <c r="Q115" s="72" t="str">
        <f t="shared" si="67"/>
        <v>нд</v>
      </c>
      <c r="R115" s="72" t="s">
        <v>38</v>
      </c>
      <c r="S115" s="72" t="s">
        <v>38</v>
      </c>
      <c r="T115" s="72" t="s">
        <v>38</v>
      </c>
      <c r="U115" s="72" t="s">
        <v>38</v>
      </c>
      <c r="V115" s="72" t="s">
        <v>38</v>
      </c>
      <c r="W115" s="72" t="s">
        <v>38</v>
      </c>
      <c r="X115" s="72" t="s">
        <v>38</v>
      </c>
      <c r="Y115" s="72" t="s">
        <v>38</v>
      </c>
      <c r="Z115" s="72" t="s">
        <v>38</v>
      </c>
      <c r="AA115" s="38"/>
      <c r="AC115" s="68"/>
      <c r="AD115" s="68"/>
      <c r="AE115" s="69"/>
      <c r="AF115" s="38"/>
      <c r="AG115" s="38"/>
      <c r="AH115" s="38"/>
      <c r="AJ115" s="49"/>
      <c r="AK115" s="49"/>
      <c r="AN115" s="63"/>
    </row>
    <row r="116" spans="1:40" ht="31.5" x14ac:dyDescent="0.25">
      <c r="A116" s="14" t="s">
        <v>256</v>
      </c>
      <c r="B116" s="20" t="s">
        <v>75</v>
      </c>
      <c r="C116" s="71" t="s">
        <v>37</v>
      </c>
      <c r="D116" s="64" t="s">
        <v>38</v>
      </c>
      <c r="E116" s="65" t="s">
        <v>38</v>
      </c>
      <c r="F116" s="65" t="s">
        <v>38</v>
      </c>
      <c r="G116" s="64" t="s">
        <v>38</v>
      </c>
      <c r="H116" s="64" t="s">
        <v>38</v>
      </c>
      <c r="I116" s="64" t="s">
        <v>38</v>
      </c>
      <c r="J116" s="64" t="s">
        <v>38</v>
      </c>
      <c r="K116" s="64" t="s">
        <v>38</v>
      </c>
      <c r="L116" s="64" t="s">
        <v>38</v>
      </c>
      <c r="M116" s="64" t="s">
        <v>38</v>
      </c>
      <c r="N116" s="215" t="s">
        <v>38</v>
      </c>
      <c r="O116" s="64" t="str">
        <f t="shared" si="66"/>
        <v>нд</v>
      </c>
      <c r="P116" s="215" t="s">
        <v>38</v>
      </c>
      <c r="Q116" s="64" t="str">
        <f t="shared" si="67"/>
        <v>нд</v>
      </c>
      <c r="R116" s="64" t="s">
        <v>38</v>
      </c>
      <c r="S116" s="64" t="s">
        <v>38</v>
      </c>
      <c r="T116" s="64" t="s">
        <v>38</v>
      </c>
      <c r="U116" s="64" t="s">
        <v>38</v>
      </c>
      <c r="V116" s="64" t="s">
        <v>38</v>
      </c>
      <c r="W116" s="64" t="s">
        <v>38</v>
      </c>
      <c r="X116" s="64" t="s">
        <v>38</v>
      </c>
      <c r="Y116" s="64" t="s">
        <v>38</v>
      </c>
      <c r="Z116" s="64" t="s">
        <v>38</v>
      </c>
      <c r="AA116" s="38"/>
      <c r="AC116" s="68"/>
      <c r="AD116" s="68"/>
      <c r="AE116" s="69"/>
      <c r="AF116" s="38"/>
      <c r="AG116" s="38"/>
      <c r="AH116" s="38"/>
      <c r="AJ116" s="49"/>
      <c r="AK116" s="49"/>
      <c r="AN116" s="63"/>
    </row>
    <row r="117" spans="1:40" ht="41.25" customHeight="1" x14ac:dyDescent="0.25">
      <c r="A117" s="15" t="s">
        <v>257</v>
      </c>
      <c r="B117" s="19" t="s">
        <v>258</v>
      </c>
      <c r="C117" s="215" t="s">
        <v>38</v>
      </c>
      <c r="D117" s="215" t="s">
        <v>38</v>
      </c>
      <c r="E117" s="215" t="s">
        <v>38</v>
      </c>
      <c r="F117" s="65">
        <f t="shared" ref="F117:M117" si="68">SUM(F118,F122,F124,F125,F137)</f>
        <v>4043</v>
      </c>
      <c r="G117" s="64">
        <f t="shared" si="68"/>
        <v>97.9315</v>
      </c>
      <c r="H117" s="64">
        <f t="shared" si="68"/>
        <v>0</v>
      </c>
      <c r="I117" s="64">
        <f t="shared" si="68"/>
        <v>97.9315</v>
      </c>
      <c r="J117" s="64">
        <f t="shared" si="68"/>
        <v>4.43</v>
      </c>
      <c r="K117" s="64">
        <f t="shared" si="68"/>
        <v>0</v>
      </c>
      <c r="L117" s="64">
        <f t="shared" si="68"/>
        <v>93.501499999999993</v>
      </c>
      <c r="M117" s="64">
        <f t="shared" si="68"/>
        <v>0</v>
      </c>
      <c r="N117" s="215" t="s">
        <v>38</v>
      </c>
      <c r="O117" s="64">
        <f t="shared" si="66"/>
        <v>97.9315</v>
      </c>
      <c r="P117" s="215" t="s">
        <v>38</v>
      </c>
      <c r="Q117" s="64">
        <f t="shared" si="67"/>
        <v>97.9315</v>
      </c>
      <c r="R117" s="64">
        <f t="shared" ref="R117:Y117" si="69">SUM(R118,R122,R124,R125,R137)</f>
        <v>0.33</v>
      </c>
      <c r="S117" s="64">
        <f t="shared" si="69"/>
        <v>26.4925</v>
      </c>
      <c r="T117" s="64">
        <f t="shared" si="69"/>
        <v>68.763999999999996</v>
      </c>
      <c r="U117" s="64">
        <f t="shared" si="69"/>
        <v>2.3450000000000002</v>
      </c>
      <c r="V117" s="64">
        <f t="shared" si="69"/>
        <v>0</v>
      </c>
      <c r="W117" s="64">
        <f t="shared" si="69"/>
        <v>0</v>
      </c>
      <c r="X117" s="64">
        <f t="shared" si="69"/>
        <v>0</v>
      </c>
      <c r="Y117" s="64">
        <f t="shared" si="69"/>
        <v>97.9315</v>
      </c>
      <c r="Z117" s="67" t="s">
        <v>38</v>
      </c>
      <c r="AA117" s="38"/>
      <c r="AC117" s="68"/>
      <c r="AD117" s="68"/>
      <c r="AE117" s="69"/>
      <c r="AF117" s="38"/>
      <c r="AG117" s="38"/>
      <c r="AH117" s="38"/>
      <c r="AJ117" s="49"/>
      <c r="AK117" s="49"/>
      <c r="AL117" s="70"/>
    </row>
    <row r="118" spans="1:40" x14ac:dyDescent="0.25">
      <c r="A118" s="14" t="s">
        <v>259</v>
      </c>
      <c r="B118" s="25" t="s">
        <v>260</v>
      </c>
      <c r="C118" s="215" t="s">
        <v>38</v>
      </c>
      <c r="D118" s="215" t="s">
        <v>38</v>
      </c>
      <c r="E118" s="252" t="s">
        <v>38</v>
      </c>
      <c r="F118" s="71" t="s">
        <v>38</v>
      </c>
      <c r="G118" s="64">
        <f>+SUM(G119:G121)</f>
        <v>19.82</v>
      </c>
      <c r="H118" s="64">
        <f t="shared" ref="H118:Y118" si="70">+SUM(H119:H121)</f>
        <v>0</v>
      </c>
      <c r="I118" s="64">
        <f t="shared" si="70"/>
        <v>19.82</v>
      </c>
      <c r="J118" s="64">
        <f t="shared" si="70"/>
        <v>0</v>
      </c>
      <c r="K118" s="64">
        <f t="shared" si="70"/>
        <v>0</v>
      </c>
      <c r="L118" s="64">
        <f t="shared" si="70"/>
        <v>19.82</v>
      </c>
      <c r="M118" s="64">
        <f t="shared" si="70"/>
        <v>0</v>
      </c>
      <c r="N118" s="64">
        <f t="shared" si="70"/>
        <v>0</v>
      </c>
      <c r="O118" s="64">
        <f t="shared" si="70"/>
        <v>19.82</v>
      </c>
      <c r="P118" s="64">
        <f t="shared" si="70"/>
        <v>0</v>
      </c>
      <c r="Q118" s="64">
        <f t="shared" si="70"/>
        <v>19.82</v>
      </c>
      <c r="R118" s="64">
        <f>+SUM(R119:R121)</f>
        <v>0</v>
      </c>
      <c r="S118" s="64">
        <f t="shared" si="70"/>
        <v>10.039999999999999</v>
      </c>
      <c r="T118" s="64">
        <f t="shared" si="70"/>
        <v>9.7799999999999994</v>
      </c>
      <c r="U118" s="64">
        <f t="shared" si="70"/>
        <v>0</v>
      </c>
      <c r="V118" s="64">
        <f t="shared" si="70"/>
        <v>0</v>
      </c>
      <c r="W118" s="64">
        <f t="shared" si="70"/>
        <v>0</v>
      </c>
      <c r="X118" s="64">
        <f t="shared" si="70"/>
        <v>0</v>
      </c>
      <c r="Y118" s="64">
        <f t="shared" si="70"/>
        <v>19.82</v>
      </c>
      <c r="Z118" s="67"/>
      <c r="AA118" s="38"/>
      <c r="AC118" s="68"/>
      <c r="AD118" s="68"/>
      <c r="AE118" s="69"/>
      <c r="AF118" s="38"/>
      <c r="AG118" s="38"/>
      <c r="AH118" s="38"/>
      <c r="AJ118" s="49"/>
      <c r="AK118" s="49"/>
      <c r="AL118" s="70"/>
    </row>
    <row r="119" spans="1:40" x14ac:dyDescent="0.25">
      <c r="A119" s="21" t="s">
        <v>705</v>
      </c>
      <c r="B119" s="26" t="s">
        <v>706</v>
      </c>
      <c r="C119" s="215" t="s">
        <v>119</v>
      </c>
      <c r="D119" s="215" t="s">
        <v>38</v>
      </c>
      <c r="E119" s="215">
        <v>2020</v>
      </c>
      <c r="F119" s="215">
        <v>2020</v>
      </c>
      <c r="G119" s="76">
        <v>10.039999999999999</v>
      </c>
      <c r="H119" s="76" t="s">
        <v>38</v>
      </c>
      <c r="I119" s="76">
        <f>+L119</f>
        <v>10.039999999999999</v>
      </c>
      <c r="J119" s="76" t="s">
        <v>38</v>
      </c>
      <c r="K119" s="76" t="s">
        <v>38</v>
      </c>
      <c r="L119" s="76">
        <f>+G119</f>
        <v>10.039999999999999</v>
      </c>
      <c r="M119" s="76" t="s">
        <v>38</v>
      </c>
      <c r="N119" s="215" t="s">
        <v>38</v>
      </c>
      <c r="O119" s="76">
        <f t="shared" ref="O119:O124" si="71">+I119</f>
        <v>10.039999999999999</v>
      </c>
      <c r="P119" s="215" t="s">
        <v>38</v>
      </c>
      <c r="Q119" s="76">
        <f t="shared" ref="Q119:Q124" si="72">+G119</f>
        <v>10.039999999999999</v>
      </c>
      <c r="R119" s="84" t="s">
        <v>38</v>
      </c>
      <c r="S119" s="76">
        <f>+Q119</f>
        <v>10.039999999999999</v>
      </c>
      <c r="T119" s="84" t="s">
        <v>38</v>
      </c>
      <c r="U119" s="84" t="s">
        <v>38</v>
      </c>
      <c r="V119" s="84" t="s">
        <v>38</v>
      </c>
      <c r="W119" s="85"/>
      <c r="X119" s="84"/>
      <c r="Y119" s="85">
        <f t="shared" ref="Y119:Y121" si="73">+SUM(R119,S119,T119,U119,V119)</f>
        <v>10.039999999999999</v>
      </c>
      <c r="Z119" s="86"/>
      <c r="AA119" s="38"/>
      <c r="AC119" s="89"/>
      <c r="AD119" s="89"/>
      <c r="AE119" s="90"/>
      <c r="AF119" s="38"/>
      <c r="AG119" s="38"/>
      <c r="AH119" s="38"/>
      <c r="AJ119" s="49"/>
      <c r="AK119" s="49"/>
      <c r="AL119" s="70"/>
    </row>
    <row r="120" spans="1:40" x14ac:dyDescent="0.25">
      <c r="A120" s="21" t="s">
        <v>708</v>
      </c>
      <c r="B120" s="26" t="s">
        <v>709</v>
      </c>
      <c r="C120" s="215" t="s">
        <v>119</v>
      </c>
      <c r="D120" s="215" t="s">
        <v>38</v>
      </c>
      <c r="E120" s="215">
        <v>2021</v>
      </c>
      <c r="F120" s="215">
        <v>2021</v>
      </c>
      <c r="G120" s="76">
        <v>6.18</v>
      </c>
      <c r="H120" s="76" t="s">
        <v>38</v>
      </c>
      <c r="I120" s="76">
        <f>+L120</f>
        <v>6.18</v>
      </c>
      <c r="J120" s="76" t="s">
        <v>38</v>
      </c>
      <c r="K120" s="76" t="s">
        <v>38</v>
      </c>
      <c r="L120" s="76">
        <f>+G120</f>
        <v>6.18</v>
      </c>
      <c r="M120" s="76" t="s">
        <v>38</v>
      </c>
      <c r="N120" s="215" t="s">
        <v>38</v>
      </c>
      <c r="O120" s="76">
        <f t="shared" si="71"/>
        <v>6.18</v>
      </c>
      <c r="P120" s="215" t="s">
        <v>38</v>
      </c>
      <c r="Q120" s="76">
        <f t="shared" si="72"/>
        <v>6.18</v>
      </c>
      <c r="R120" s="76" t="s">
        <v>38</v>
      </c>
      <c r="S120" s="84" t="s">
        <v>38</v>
      </c>
      <c r="T120" s="76">
        <f>+Q120</f>
        <v>6.18</v>
      </c>
      <c r="U120" s="84" t="s">
        <v>38</v>
      </c>
      <c r="V120" s="84" t="s">
        <v>38</v>
      </c>
      <c r="W120" s="85"/>
      <c r="X120" s="84"/>
      <c r="Y120" s="85">
        <f t="shared" si="73"/>
        <v>6.18</v>
      </c>
      <c r="Z120" s="86"/>
      <c r="AA120" s="38"/>
      <c r="AC120" s="89"/>
      <c r="AD120" s="89"/>
      <c r="AE120" s="90"/>
      <c r="AF120" s="38"/>
      <c r="AG120" s="38"/>
      <c r="AH120" s="38"/>
      <c r="AJ120" s="49"/>
      <c r="AK120" s="49"/>
      <c r="AL120" s="70"/>
    </row>
    <row r="121" spans="1:40" x14ac:dyDescent="0.25">
      <c r="A121" s="21" t="s">
        <v>711</v>
      </c>
      <c r="B121" s="26" t="s">
        <v>712</v>
      </c>
      <c r="C121" s="215" t="s">
        <v>119</v>
      </c>
      <c r="D121" s="215" t="s">
        <v>38</v>
      </c>
      <c r="E121" s="215">
        <v>2020</v>
      </c>
      <c r="F121" s="215">
        <v>2020</v>
      </c>
      <c r="G121" s="76">
        <v>3.6</v>
      </c>
      <c r="H121" s="76" t="s">
        <v>38</v>
      </c>
      <c r="I121" s="76">
        <f>+L121</f>
        <v>3.6</v>
      </c>
      <c r="J121" s="76" t="s">
        <v>38</v>
      </c>
      <c r="K121" s="76" t="s">
        <v>38</v>
      </c>
      <c r="L121" s="76">
        <f>+G121</f>
        <v>3.6</v>
      </c>
      <c r="M121" s="76" t="s">
        <v>38</v>
      </c>
      <c r="N121" s="215" t="s">
        <v>38</v>
      </c>
      <c r="O121" s="76">
        <f t="shared" si="71"/>
        <v>3.6</v>
      </c>
      <c r="P121" s="215" t="s">
        <v>38</v>
      </c>
      <c r="Q121" s="76">
        <f t="shared" si="72"/>
        <v>3.6</v>
      </c>
      <c r="R121" s="76" t="s">
        <v>38</v>
      </c>
      <c r="S121" s="84" t="s">
        <v>38</v>
      </c>
      <c r="T121" s="76">
        <f>+Q121</f>
        <v>3.6</v>
      </c>
      <c r="U121" s="84" t="s">
        <v>38</v>
      </c>
      <c r="V121" s="84" t="s">
        <v>38</v>
      </c>
      <c r="W121" s="85"/>
      <c r="X121" s="84"/>
      <c r="Y121" s="85">
        <f t="shared" si="73"/>
        <v>3.6</v>
      </c>
      <c r="Z121" s="86"/>
      <c r="AA121" s="38"/>
      <c r="AC121" s="89"/>
      <c r="AD121" s="89"/>
      <c r="AE121" s="90"/>
      <c r="AF121" s="38"/>
      <c r="AG121" s="38"/>
      <c r="AH121" s="38"/>
      <c r="AJ121" s="49"/>
      <c r="AK121" s="49"/>
      <c r="AL121" s="70"/>
    </row>
    <row r="122" spans="1:40" x14ac:dyDescent="0.25">
      <c r="A122" s="14" t="s">
        <v>261</v>
      </c>
      <c r="B122" s="25" t="s">
        <v>262</v>
      </c>
      <c r="C122" s="215" t="s">
        <v>38</v>
      </c>
      <c r="D122" s="215" t="s">
        <v>38</v>
      </c>
      <c r="E122" s="252" t="s">
        <v>38</v>
      </c>
      <c r="F122" s="71" t="s">
        <v>38</v>
      </c>
      <c r="G122" s="64">
        <f t="shared" ref="G122:Y122" si="74">+SUM(G123:G123)</f>
        <v>63.414000000000001</v>
      </c>
      <c r="H122" s="64">
        <f t="shared" si="74"/>
        <v>0</v>
      </c>
      <c r="I122" s="64">
        <f t="shared" si="74"/>
        <v>63.414000000000001</v>
      </c>
      <c r="J122" s="64">
        <f t="shared" si="74"/>
        <v>4.43</v>
      </c>
      <c r="K122" s="64">
        <f t="shared" si="74"/>
        <v>0</v>
      </c>
      <c r="L122" s="64">
        <f t="shared" si="74"/>
        <v>58.984000000000002</v>
      </c>
      <c r="M122" s="64">
        <f t="shared" si="74"/>
        <v>0</v>
      </c>
      <c r="N122" s="215" t="s">
        <v>38</v>
      </c>
      <c r="O122" s="64">
        <f t="shared" si="71"/>
        <v>63.414000000000001</v>
      </c>
      <c r="P122" s="215" t="s">
        <v>38</v>
      </c>
      <c r="Q122" s="64">
        <f t="shared" si="72"/>
        <v>63.414000000000001</v>
      </c>
      <c r="R122" s="64">
        <f t="shared" si="74"/>
        <v>0</v>
      </c>
      <c r="S122" s="64">
        <f t="shared" si="74"/>
        <v>4.43</v>
      </c>
      <c r="T122" s="64">
        <f t="shared" si="74"/>
        <v>58.984000000000002</v>
      </c>
      <c r="U122" s="64">
        <f t="shared" si="74"/>
        <v>0</v>
      </c>
      <c r="V122" s="64">
        <f t="shared" si="74"/>
        <v>0</v>
      </c>
      <c r="W122" s="64">
        <f t="shared" si="74"/>
        <v>0</v>
      </c>
      <c r="X122" s="64">
        <f t="shared" si="74"/>
        <v>0</v>
      </c>
      <c r="Y122" s="64">
        <f t="shared" si="74"/>
        <v>63.414000000000001</v>
      </c>
      <c r="Z122" s="64" t="s">
        <v>38</v>
      </c>
      <c r="AA122" s="38"/>
      <c r="AC122" s="68"/>
      <c r="AD122" s="68"/>
      <c r="AE122" s="69"/>
      <c r="AF122" s="38"/>
      <c r="AG122" s="38"/>
      <c r="AH122" s="38"/>
      <c r="AJ122" s="49"/>
      <c r="AK122" s="49"/>
      <c r="AL122" s="70"/>
    </row>
    <row r="123" spans="1:40" ht="31.5" x14ac:dyDescent="0.25">
      <c r="A123" s="21" t="s">
        <v>263</v>
      </c>
      <c r="B123" s="194" t="s">
        <v>714</v>
      </c>
      <c r="C123" s="215" t="s">
        <v>119</v>
      </c>
      <c r="D123" s="215" t="s">
        <v>38</v>
      </c>
      <c r="E123" s="243">
        <v>2021</v>
      </c>
      <c r="F123" s="75">
        <v>2021</v>
      </c>
      <c r="G123" s="83">
        <v>63.414000000000001</v>
      </c>
      <c r="H123" s="76" t="s">
        <v>38</v>
      </c>
      <c r="I123" s="76">
        <f>+G123</f>
        <v>63.414000000000001</v>
      </c>
      <c r="J123" s="76">
        <v>4.43</v>
      </c>
      <c r="K123" s="76" t="s">
        <v>38</v>
      </c>
      <c r="L123" s="76">
        <f>+G123-J123</f>
        <v>58.984000000000002</v>
      </c>
      <c r="M123" s="76" t="s">
        <v>38</v>
      </c>
      <c r="N123" s="215" t="s">
        <v>38</v>
      </c>
      <c r="O123" s="76">
        <f t="shared" si="71"/>
        <v>63.414000000000001</v>
      </c>
      <c r="P123" s="215" t="s">
        <v>38</v>
      </c>
      <c r="Q123" s="76">
        <f t="shared" si="72"/>
        <v>63.414000000000001</v>
      </c>
      <c r="R123" s="84" t="s">
        <v>38</v>
      </c>
      <c r="S123" s="76">
        <f>+J123</f>
        <v>4.43</v>
      </c>
      <c r="T123" s="84">
        <f>+L123</f>
        <v>58.984000000000002</v>
      </c>
      <c r="U123" s="84" t="s">
        <v>38</v>
      </c>
      <c r="V123" s="84" t="s">
        <v>38</v>
      </c>
      <c r="W123" s="85"/>
      <c r="X123" s="84"/>
      <c r="Y123" s="85">
        <f>+SUM(R123,S123,T123,U123,V123)</f>
        <v>63.414000000000001</v>
      </c>
      <c r="Z123" s="86"/>
      <c r="AA123" s="38"/>
      <c r="AC123" s="89"/>
      <c r="AD123" s="89"/>
      <c r="AE123" s="90"/>
      <c r="AF123" s="38"/>
      <c r="AG123" s="38"/>
      <c r="AH123" s="38"/>
      <c r="AJ123" s="49"/>
      <c r="AK123" s="49"/>
      <c r="AL123" s="70"/>
    </row>
    <row r="124" spans="1:40" x14ac:dyDescent="0.25">
      <c r="A124" s="14" t="s">
        <v>266</v>
      </c>
      <c r="B124" s="25" t="s">
        <v>267</v>
      </c>
      <c r="C124" s="215" t="s">
        <v>38</v>
      </c>
      <c r="D124" s="215" t="s">
        <v>38</v>
      </c>
      <c r="E124" s="226" t="s">
        <v>38</v>
      </c>
      <c r="F124" s="25" t="s">
        <v>38</v>
      </c>
      <c r="G124" s="64" t="s">
        <v>38</v>
      </c>
      <c r="H124" s="76" t="s">
        <v>38</v>
      </c>
      <c r="I124" s="91" t="s">
        <v>38</v>
      </c>
      <c r="J124" s="91" t="s">
        <v>38</v>
      </c>
      <c r="K124" s="91" t="s">
        <v>38</v>
      </c>
      <c r="L124" s="91" t="s">
        <v>38</v>
      </c>
      <c r="M124" s="91" t="s">
        <v>38</v>
      </c>
      <c r="N124" s="215" t="s">
        <v>38</v>
      </c>
      <c r="O124" s="91" t="str">
        <f t="shared" si="71"/>
        <v>нд</v>
      </c>
      <c r="P124" s="215" t="s">
        <v>38</v>
      </c>
      <c r="Q124" s="91" t="str">
        <f t="shared" si="72"/>
        <v>нд</v>
      </c>
      <c r="R124" s="91" t="s">
        <v>38</v>
      </c>
      <c r="S124" s="91" t="s">
        <v>38</v>
      </c>
      <c r="T124" s="91" t="s">
        <v>38</v>
      </c>
      <c r="U124" s="91"/>
      <c r="V124" s="91" t="s">
        <v>38</v>
      </c>
      <c r="W124" s="91" t="s">
        <v>38</v>
      </c>
      <c r="X124" s="91" t="s">
        <v>38</v>
      </c>
      <c r="Y124" s="91" t="s">
        <v>38</v>
      </c>
      <c r="Z124" s="91" t="s">
        <v>38</v>
      </c>
      <c r="AA124" s="38"/>
      <c r="AC124" s="89"/>
      <c r="AD124" s="89"/>
      <c r="AE124" s="90"/>
      <c r="AF124" s="38"/>
      <c r="AG124" s="38"/>
      <c r="AH124" s="38"/>
      <c r="AJ124" s="49"/>
      <c r="AK124" s="49"/>
      <c r="AL124" s="70"/>
    </row>
    <row r="125" spans="1:40" x14ac:dyDescent="0.25">
      <c r="A125" s="14" t="s">
        <v>268</v>
      </c>
      <c r="B125" s="25" t="s">
        <v>269</v>
      </c>
      <c r="C125" s="215" t="s">
        <v>119</v>
      </c>
      <c r="D125" s="215" t="s">
        <v>38</v>
      </c>
      <c r="E125" s="220">
        <v>2023</v>
      </c>
      <c r="F125" s="25">
        <v>2023</v>
      </c>
      <c r="G125" s="64">
        <f>+SUM(G126:G136)</f>
        <v>8.9814999999999987</v>
      </c>
      <c r="H125" s="64">
        <f t="shared" ref="H125:Y125" si="75">+SUM(H126:H136)</f>
        <v>0</v>
      </c>
      <c r="I125" s="64">
        <f t="shared" si="75"/>
        <v>8.9814999999999987</v>
      </c>
      <c r="J125" s="64">
        <f t="shared" si="75"/>
        <v>0</v>
      </c>
      <c r="K125" s="64">
        <f t="shared" si="75"/>
        <v>0</v>
      </c>
      <c r="L125" s="64">
        <f t="shared" si="75"/>
        <v>8.9814999999999987</v>
      </c>
      <c r="M125" s="64">
        <f t="shared" si="75"/>
        <v>0</v>
      </c>
      <c r="N125" s="64">
        <f t="shared" si="75"/>
        <v>0</v>
      </c>
      <c r="O125" s="64">
        <f t="shared" si="75"/>
        <v>8.9814999999999987</v>
      </c>
      <c r="P125" s="64">
        <f t="shared" si="75"/>
        <v>0</v>
      </c>
      <c r="Q125" s="64">
        <f t="shared" si="75"/>
        <v>8.9814999999999987</v>
      </c>
      <c r="R125" s="64">
        <f t="shared" si="75"/>
        <v>0.33</v>
      </c>
      <c r="S125" s="64">
        <f t="shared" si="75"/>
        <v>6.3064999999999998</v>
      </c>
      <c r="T125" s="64">
        <f t="shared" si="75"/>
        <v>0</v>
      </c>
      <c r="U125" s="64">
        <f t="shared" si="75"/>
        <v>2.3450000000000002</v>
      </c>
      <c r="V125" s="64">
        <f t="shared" si="75"/>
        <v>0</v>
      </c>
      <c r="W125" s="64">
        <f t="shared" si="75"/>
        <v>0</v>
      </c>
      <c r="X125" s="64">
        <f t="shared" si="75"/>
        <v>0</v>
      </c>
      <c r="Y125" s="64">
        <f t="shared" si="75"/>
        <v>8.9814999999999987</v>
      </c>
      <c r="Z125" s="25"/>
      <c r="AA125" s="38"/>
      <c r="AC125" s="89"/>
      <c r="AD125" s="89"/>
      <c r="AE125" s="90"/>
      <c r="AF125" s="38"/>
      <c r="AG125" s="38"/>
      <c r="AH125" s="38"/>
      <c r="AJ125" s="49"/>
      <c r="AK125" s="49"/>
      <c r="AL125" s="70"/>
    </row>
    <row r="126" spans="1:40" ht="47.25" x14ac:dyDescent="0.25">
      <c r="A126" s="21" t="s">
        <v>270</v>
      </c>
      <c r="B126" s="26" t="s">
        <v>271</v>
      </c>
      <c r="C126" s="215" t="s">
        <v>766</v>
      </c>
      <c r="D126" s="215" t="s">
        <v>38</v>
      </c>
      <c r="E126" s="215">
        <v>2019</v>
      </c>
      <c r="F126" s="243">
        <v>2019</v>
      </c>
      <c r="G126" s="82">
        <v>0.33</v>
      </c>
      <c r="H126" s="76" t="s">
        <v>38</v>
      </c>
      <c r="I126" s="76">
        <f t="shared" ref="I126:I136" si="76">+L126</f>
        <v>0.33</v>
      </c>
      <c r="J126" s="76" t="s">
        <v>38</v>
      </c>
      <c r="K126" s="76" t="s">
        <v>38</v>
      </c>
      <c r="L126" s="76">
        <f t="shared" ref="L126:L136" si="77">+G126</f>
        <v>0.33</v>
      </c>
      <c r="M126" s="76" t="s">
        <v>38</v>
      </c>
      <c r="N126" s="215" t="s">
        <v>38</v>
      </c>
      <c r="O126" s="76">
        <f t="shared" ref="O126:O136" si="78">+I126</f>
        <v>0.33</v>
      </c>
      <c r="P126" s="215" t="s">
        <v>38</v>
      </c>
      <c r="Q126" s="76">
        <f t="shared" ref="Q126:Q136" si="79">+G126</f>
        <v>0.33</v>
      </c>
      <c r="R126" s="76">
        <v>0.33</v>
      </c>
      <c r="S126" s="84" t="s">
        <v>38</v>
      </c>
      <c r="T126" s="76" t="s">
        <v>38</v>
      </c>
      <c r="U126" s="76" t="s">
        <v>38</v>
      </c>
      <c r="V126" s="76" t="s">
        <v>38</v>
      </c>
      <c r="W126" s="85"/>
      <c r="X126" s="84"/>
      <c r="Y126" s="85">
        <f t="shared" ref="Y126:Y144" si="80">+SUM(R126,S126,T126,U126,V126)</f>
        <v>0.33</v>
      </c>
      <c r="Z126" s="72" t="s">
        <v>38</v>
      </c>
      <c r="AA126" s="38"/>
      <c r="AC126" s="89"/>
      <c r="AD126" s="89"/>
      <c r="AE126" s="90"/>
      <c r="AF126" s="38"/>
      <c r="AG126" s="38"/>
      <c r="AH126" s="38"/>
      <c r="AJ126" s="49"/>
      <c r="AK126" s="49"/>
      <c r="AL126" s="70"/>
    </row>
    <row r="127" spans="1:40" x14ac:dyDescent="0.25">
      <c r="A127" s="21" t="s">
        <v>273</v>
      </c>
      <c r="B127" s="26" t="s">
        <v>274</v>
      </c>
      <c r="C127" s="215" t="s">
        <v>275</v>
      </c>
      <c r="D127" s="215" t="s">
        <v>38</v>
      </c>
      <c r="E127" s="215">
        <v>2022</v>
      </c>
      <c r="F127" s="243">
        <v>2022</v>
      </c>
      <c r="G127" s="82">
        <v>2.3450000000000002</v>
      </c>
      <c r="H127" s="76" t="s">
        <v>38</v>
      </c>
      <c r="I127" s="76">
        <f t="shared" si="76"/>
        <v>2.3450000000000002</v>
      </c>
      <c r="J127" s="76" t="s">
        <v>38</v>
      </c>
      <c r="K127" s="76" t="s">
        <v>38</v>
      </c>
      <c r="L127" s="76">
        <f t="shared" si="77"/>
        <v>2.3450000000000002</v>
      </c>
      <c r="M127" s="76" t="s">
        <v>38</v>
      </c>
      <c r="N127" s="215" t="s">
        <v>38</v>
      </c>
      <c r="O127" s="76">
        <f t="shared" si="78"/>
        <v>2.3450000000000002</v>
      </c>
      <c r="P127" s="215" t="s">
        <v>38</v>
      </c>
      <c r="Q127" s="76">
        <f t="shared" si="79"/>
        <v>2.3450000000000002</v>
      </c>
      <c r="R127" s="84" t="s">
        <v>38</v>
      </c>
      <c r="S127" s="76" t="s">
        <v>38</v>
      </c>
      <c r="T127" s="76" t="str">
        <f>+R127</f>
        <v>нд</v>
      </c>
      <c r="U127" s="76">
        <f>+Q127</f>
        <v>2.3450000000000002</v>
      </c>
      <c r="V127" s="76" t="s">
        <v>38</v>
      </c>
      <c r="W127" s="85"/>
      <c r="X127" s="84"/>
      <c r="Y127" s="85">
        <f t="shared" si="80"/>
        <v>2.3450000000000002</v>
      </c>
      <c r="Z127" s="72" t="s">
        <v>38</v>
      </c>
      <c r="AA127" s="38"/>
      <c r="AC127" s="89"/>
      <c r="AD127" s="89"/>
      <c r="AE127" s="90"/>
      <c r="AF127" s="38"/>
      <c r="AG127" s="38"/>
      <c r="AH127" s="38"/>
      <c r="AJ127" s="49"/>
      <c r="AK127" s="49"/>
      <c r="AL127" s="70"/>
    </row>
    <row r="128" spans="1:40" x14ac:dyDescent="0.25">
      <c r="A128" s="21" t="s">
        <v>715</v>
      </c>
      <c r="B128" s="26" t="s">
        <v>716</v>
      </c>
      <c r="C128" s="215" t="s">
        <v>717</v>
      </c>
      <c r="D128" s="215" t="s">
        <v>38</v>
      </c>
      <c r="E128" s="215">
        <v>2020</v>
      </c>
      <c r="F128" s="243">
        <v>2020</v>
      </c>
      <c r="G128" s="82">
        <v>1.395</v>
      </c>
      <c r="H128" s="76" t="s">
        <v>38</v>
      </c>
      <c r="I128" s="76">
        <f t="shared" si="76"/>
        <v>1.395</v>
      </c>
      <c r="J128" s="76" t="s">
        <v>38</v>
      </c>
      <c r="K128" s="76" t="s">
        <v>38</v>
      </c>
      <c r="L128" s="76">
        <f t="shared" si="77"/>
        <v>1.395</v>
      </c>
      <c r="M128" s="76" t="s">
        <v>38</v>
      </c>
      <c r="N128" s="215" t="s">
        <v>38</v>
      </c>
      <c r="O128" s="76">
        <f t="shared" si="78"/>
        <v>1.395</v>
      </c>
      <c r="P128" s="215" t="s">
        <v>38</v>
      </c>
      <c r="Q128" s="76">
        <f t="shared" si="79"/>
        <v>1.395</v>
      </c>
      <c r="R128" s="34"/>
      <c r="S128" s="76">
        <f>+Q128</f>
        <v>1.395</v>
      </c>
      <c r="T128" s="76" t="str">
        <f>+R119</f>
        <v>нд</v>
      </c>
      <c r="U128" s="76" t="s">
        <v>38</v>
      </c>
      <c r="V128" s="76" t="str">
        <f t="shared" ref="V128:V136" si="81">+T128</f>
        <v>нд</v>
      </c>
      <c r="W128" s="85"/>
      <c r="X128" s="84"/>
      <c r="Y128" s="85">
        <f t="shared" si="80"/>
        <v>1.395</v>
      </c>
      <c r="Z128" s="72"/>
      <c r="AA128" s="38"/>
      <c r="AC128" s="89"/>
      <c r="AD128" s="89"/>
      <c r="AE128" s="90"/>
      <c r="AF128" s="38"/>
      <c r="AG128" s="38"/>
      <c r="AH128" s="38"/>
      <c r="AJ128" s="49"/>
      <c r="AK128" s="49"/>
      <c r="AL128" s="70"/>
    </row>
    <row r="129" spans="1:38" x14ac:dyDescent="0.25">
      <c r="A129" s="21" t="s">
        <v>718</v>
      </c>
      <c r="B129" s="26" t="s">
        <v>719</v>
      </c>
      <c r="C129" s="215" t="s">
        <v>720</v>
      </c>
      <c r="D129" s="215" t="s">
        <v>38</v>
      </c>
      <c r="E129" s="215">
        <v>2020</v>
      </c>
      <c r="F129" s="243">
        <v>2020</v>
      </c>
      <c r="G129" s="82">
        <v>0.125</v>
      </c>
      <c r="H129" s="76" t="s">
        <v>38</v>
      </c>
      <c r="I129" s="76">
        <f t="shared" si="76"/>
        <v>0.125</v>
      </c>
      <c r="J129" s="76" t="s">
        <v>38</v>
      </c>
      <c r="K129" s="76" t="s">
        <v>38</v>
      </c>
      <c r="L129" s="76">
        <f t="shared" si="77"/>
        <v>0.125</v>
      </c>
      <c r="M129" s="76" t="s">
        <v>38</v>
      </c>
      <c r="N129" s="215" t="s">
        <v>38</v>
      </c>
      <c r="O129" s="76">
        <f t="shared" si="78"/>
        <v>0.125</v>
      </c>
      <c r="P129" s="215" t="s">
        <v>38</v>
      </c>
      <c r="Q129" s="76">
        <f t="shared" si="79"/>
        <v>0.125</v>
      </c>
      <c r="R129" s="84" t="s">
        <v>38</v>
      </c>
      <c r="S129" s="76">
        <f t="shared" ref="S129:S136" si="82">+Q129</f>
        <v>0.125</v>
      </c>
      <c r="T129" s="76" t="str">
        <f t="shared" ref="T129:T136" si="83">+R129</f>
        <v>нд</v>
      </c>
      <c r="U129" s="76" t="s">
        <v>38</v>
      </c>
      <c r="V129" s="76" t="str">
        <f t="shared" si="81"/>
        <v>нд</v>
      </c>
      <c r="W129" s="85"/>
      <c r="X129" s="84"/>
      <c r="Y129" s="85">
        <f t="shared" si="80"/>
        <v>0.125</v>
      </c>
      <c r="Z129" s="72"/>
      <c r="AA129" s="38"/>
      <c r="AC129" s="89"/>
      <c r="AD129" s="89"/>
      <c r="AE129" s="90"/>
      <c r="AF129" s="38"/>
      <c r="AG129" s="38"/>
      <c r="AH129" s="38"/>
      <c r="AJ129" s="49"/>
      <c r="AK129" s="49"/>
      <c r="AL129" s="70"/>
    </row>
    <row r="130" spans="1:38" x14ac:dyDescent="0.25">
      <c r="A130" s="21" t="s">
        <v>721</v>
      </c>
      <c r="B130" s="26" t="s">
        <v>722</v>
      </c>
      <c r="C130" s="215" t="s">
        <v>723</v>
      </c>
      <c r="D130" s="215" t="s">
        <v>38</v>
      </c>
      <c r="E130" s="215">
        <v>2020</v>
      </c>
      <c r="F130" s="243">
        <v>2020</v>
      </c>
      <c r="G130" s="82">
        <v>0.49099999999999999</v>
      </c>
      <c r="H130" s="76" t="s">
        <v>38</v>
      </c>
      <c r="I130" s="76">
        <f t="shared" si="76"/>
        <v>0.49099999999999999</v>
      </c>
      <c r="J130" s="76" t="s">
        <v>38</v>
      </c>
      <c r="K130" s="76" t="s">
        <v>38</v>
      </c>
      <c r="L130" s="76">
        <f t="shared" si="77"/>
        <v>0.49099999999999999</v>
      </c>
      <c r="M130" s="76" t="s">
        <v>38</v>
      </c>
      <c r="N130" s="215" t="s">
        <v>38</v>
      </c>
      <c r="O130" s="76">
        <f t="shared" si="78"/>
        <v>0.49099999999999999</v>
      </c>
      <c r="P130" s="215" t="s">
        <v>38</v>
      </c>
      <c r="Q130" s="76">
        <f t="shared" si="79"/>
        <v>0.49099999999999999</v>
      </c>
      <c r="R130" s="84" t="s">
        <v>38</v>
      </c>
      <c r="S130" s="76">
        <f t="shared" si="82"/>
        <v>0.49099999999999999</v>
      </c>
      <c r="T130" s="76" t="str">
        <f t="shared" si="83"/>
        <v>нд</v>
      </c>
      <c r="U130" s="76" t="s">
        <v>38</v>
      </c>
      <c r="V130" s="76" t="str">
        <f t="shared" si="81"/>
        <v>нд</v>
      </c>
      <c r="W130" s="85"/>
      <c r="X130" s="84"/>
      <c r="Y130" s="85">
        <f t="shared" si="80"/>
        <v>0.49099999999999999</v>
      </c>
      <c r="Z130" s="72"/>
      <c r="AA130" s="38"/>
      <c r="AC130" s="89"/>
      <c r="AD130" s="89"/>
      <c r="AE130" s="90"/>
      <c r="AF130" s="38"/>
      <c r="AG130" s="38"/>
      <c r="AH130" s="38"/>
      <c r="AJ130" s="49"/>
      <c r="AK130" s="49"/>
      <c r="AL130" s="70"/>
    </row>
    <row r="131" spans="1:38" x14ac:dyDescent="0.25">
      <c r="A131" s="21" t="s">
        <v>724</v>
      </c>
      <c r="B131" s="26" t="s">
        <v>725</v>
      </c>
      <c r="C131" s="215" t="s">
        <v>726</v>
      </c>
      <c r="D131" s="215" t="s">
        <v>38</v>
      </c>
      <c r="E131" s="215">
        <v>2020</v>
      </c>
      <c r="F131" s="243">
        <v>2020</v>
      </c>
      <c r="G131" s="82">
        <v>2.5024999999999999</v>
      </c>
      <c r="H131" s="76" t="s">
        <v>38</v>
      </c>
      <c r="I131" s="76">
        <f t="shared" si="76"/>
        <v>2.5024999999999999</v>
      </c>
      <c r="J131" s="76" t="s">
        <v>38</v>
      </c>
      <c r="K131" s="76" t="s">
        <v>38</v>
      </c>
      <c r="L131" s="76">
        <f t="shared" si="77"/>
        <v>2.5024999999999999</v>
      </c>
      <c r="M131" s="76" t="s">
        <v>38</v>
      </c>
      <c r="N131" s="215" t="s">
        <v>38</v>
      </c>
      <c r="O131" s="76">
        <f t="shared" si="78"/>
        <v>2.5024999999999999</v>
      </c>
      <c r="P131" s="215" t="s">
        <v>38</v>
      </c>
      <c r="Q131" s="76">
        <f t="shared" si="79"/>
        <v>2.5024999999999999</v>
      </c>
      <c r="R131" s="84" t="s">
        <v>38</v>
      </c>
      <c r="S131" s="76">
        <f t="shared" si="82"/>
        <v>2.5024999999999999</v>
      </c>
      <c r="T131" s="76" t="str">
        <f t="shared" si="83"/>
        <v>нд</v>
      </c>
      <c r="U131" s="76" t="s">
        <v>38</v>
      </c>
      <c r="V131" s="76" t="str">
        <f t="shared" si="81"/>
        <v>нд</v>
      </c>
      <c r="W131" s="85"/>
      <c r="X131" s="84"/>
      <c r="Y131" s="85">
        <f t="shared" si="80"/>
        <v>2.5024999999999999</v>
      </c>
      <c r="Z131" s="72"/>
      <c r="AA131" s="38"/>
      <c r="AC131" s="89"/>
      <c r="AD131" s="89"/>
      <c r="AE131" s="90"/>
      <c r="AF131" s="38"/>
      <c r="AG131" s="38"/>
      <c r="AH131" s="38"/>
      <c r="AJ131" s="49"/>
      <c r="AK131" s="49"/>
      <c r="AL131" s="70"/>
    </row>
    <row r="132" spans="1:38" x14ac:dyDescent="0.25">
      <c r="A132" s="21" t="s">
        <v>727</v>
      </c>
      <c r="B132" s="26" t="s">
        <v>728</v>
      </c>
      <c r="C132" s="215" t="s">
        <v>729</v>
      </c>
      <c r="D132" s="215" t="s">
        <v>38</v>
      </c>
      <c r="E132" s="215">
        <v>2020</v>
      </c>
      <c r="F132" s="243">
        <v>2020</v>
      </c>
      <c r="G132" s="82">
        <v>0.1</v>
      </c>
      <c r="H132" s="76" t="s">
        <v>38</v>
      </c>
      <c r="I132" s="76">
        <f t="shared" si="76"/>
        <v>0.1</v>
      </c>
      <c r="J132" s="76" t="s">
        <v>38</v>
      </c>
      <c r="K132" s="76" t="s">
        <v>38</v>
      </c>
      <c r="L132" s="76">
        <f t="shared" si="77"/>
        <v>0.1</v>
      </c>
      <c r="M132" s="76" t="s">
        <v>38</v>
      </c>
      <c r="N132" s="215" t="s">
        <v>38</v>
      </c>
      <c r="O132" s="76">
        <f t="shared" si="78"/>
        <v>0.1</v>
      </c>
      <c r="P132" s="215" t="s">
        <v>38</v>
      </c>
      <c r="Q132" s="76">
        <f t="shared" si="79"/>
        <v>0.1</v>
      </c>
      <c r="R132" s="84" t="s">
        <v>38</v>
      </c>
      <c r="S132" s="76">
        <f t="shared" si="82"/>
        <v>0.1</v>
      </c>
      <c r="T132" s="76" t="str">
        <f t="shared" si="83"/>
        <v>нд</v>
      </c>
      <c r="U132" s="76" t="s">
        <v>38</v>
      </c>
      <c r="V132" s="76" t="str">
        <f t="shared" si="81"/>
        <v>нд</v>
      </c>
      <c r="W132" s="85"/>
      <c r="X132" s="84"/>
      <c r="Y132" s="85">
        <f t="shared" si="80"/>
        <v>0.1</v>
      </c>
      <c r="Z132" s="72"/>
      <c r="AA132" s="38"/>
      <c r="AC132" s="89"/>
      <c r="AD132" s="89"/>
      <c r="AE132" s="90"/>
      <c r="AF132" s="38"/>
      <c r="AG132" s="38"/>
      <c r="AH132" s="38"/>
      <c r="AJ132" s="49"/>
      <c r="AK132" s="49"/>
      <c r="AL132" s="70"/>
    </row>
    <row r="133" spans="1:38" x14ac:dyDescent="0.25">
      <c r="A133" s="21" t="s">
        <v>730</v>
      </c>
      <c r="B133" s="26" t="s">
        <v>731</v>
      </c>
      <c r="C133" s="215" t="s">
        <v>732</v>
      </c>
      <c r="D133" s="215" t="s">
        <v>38</v>
      </c>
      <c r="E133" s="215">
        <v>2020</v>
      </c>
      <c r="F133" s="243">
        <v>2020</v>
      </c>
      <c r="G133" s="82">
        <v>4.7E-2</v>
      </c>
      <c r="H133" s="76" t="s">
        <v>38</v>
      </c>
      <c r="I133" s="76">
        <f t="shared" si="76"/>
        <v>4.7E-2</v>
      </c>
      <c r="J133" s="76" t="s">
        <v>38</v>
      </c>
      <c r="K133" s="76" t="s">
        <v>38</v>
      </c>
      <c r="L133" s="76">
        <f t="shared" si="77"/>
        <v>4.7E-2</v>
      </c>
      <c r="M133" s="76" t="s">
        <v>38</v>
      </c>
      <c r="N133" s="215" t="s">
        <v>38</v>
      </c>
      <c r="O133" s="76">
        <f t="shared" si="78"/>
        <v>4.7E-2</v>
      </c>
      <c r="P133" s="215" t="s">
        <v>38</v>
      </c>
      <c r="Q133" s="76">
        <f t="shared" si="79"/>
        <v>4.7E-2</v>
      </c>
      <c r="R133" s="84" t="s">
        <v>38</v>
      </c>
      <c r="S133" s="76">
        <f t="shared" si="82"/>
        <v>4.7E-2</v>
      </c>
      <c r="T133" s="76" t="str">
        <f t="shared" si="83"/>
        <v>нд</v>
      </c>
      <c r="U133" s="76" t="s">
        <v>38</v>
      </c>
      <c r="V133" s="76" t="str">
        <f t="shared" si="81"/>
        <v>нд</v>
      </c>
      <c r="W133" s="85"/>
      <c r="X133" s="84"/>
      <c r="Y133" s="85">
        <f t="shared" si="80"/>
        <v>4.7E-2</v>
      </c>
      <c r="Z133" s="72"/>
      <c r="AA133" s="38"/>
      <c r="AC133" s="89"/>
      <c r="AD133" s="89"/>
      <c r="AE133" s="90"/>
      <c r="AF133" s="38"/>
      <c r="AG133" s="38"/>
      <c r="AH133" s="38"/>
      <c r="AJ133" s="49"/>
      <c r="AK133" s="49"/>
      <c r="AL133" s="70"/>
    </row>
    <row r="134" spans="1:38" x14ac:dyDescent="0.25">
      <c r="A134" s="21" t="s">
        <v>733</v>
      </c>
      <c r="B134" s="26" t="s">
        <v>734</v>
      </c>
      <c r="C134" s="215" t="s">
        <v>735</v>
      </c>
      <c r="D134" s="215" t="s">
        <v>38</v>
      </c>
      <c r="E134" s="215">
        <v>2020</v>
      </c>
      <c r="F134" s="243">
        <v>2020</v>
      </c>
      <c r="G134" s="82">
        <v>4.3999999999999997E-2</v>
      </c>
      <c r="H134" s="76" t="s">
        <v>38</v>
      </c>
      <c r="I134" s="76">
        <f t="shared" si="76"/>
        <v>4.3999999999999997E-2</v>
      </c>
      <c r="J134" s="76" t="s">
        <v>38</v>
      </c>
      <c r="K134" s="76" t="s">
        <v>38</v>
      </c>
      <c r="L134" s="76">
        <f t="shared" si="77"/>
        <v>4.3999999999999997E-2</v>
      </c>
      <c r="M134" s="76" t="s">
        <v>38</v>
      </c>
      <c r="N134" s="215" t="s">
        <v>38</v>
      </c>
      <c r="O134" s="76">
        <f t="shared" si="78"/>
        <v>4.3999999999999997E-2</v>
      </c>
      <c r="P134" s="215" t="s">
        <v>38</v>
      </c>
      <c r="Q134" s="76">
        <f t="shared" si="79"/>
        <v>4.3999999999999997E-2</v>
      </c>
      <c r="R134" s="84" t="s">
        <v>38</v>
      </c>
      <c r="S134" s="76">
        <f t="shared" si="82"/>
        <v>4.3999999999999997E-2</v>
      </c>
      <c r="T134" s="76" t="str">
        <f t="shared" si="83"/>
        <v>нд</v>
      </c>
      <c r="U134" s="76" t="s">
        <v>38</v>
      </c>
      <c r="V134" s="76" t="str">
        <f t="shared" si="81"/>
        <v>нд</v>
      </c>
      <c r="W134" s="85"/>
      <c r="X134" s="84"/>
      <c r="Y134" s="85">
        <f t="shared" si="80"/>
        <v>4.3999999999999997E-2</v>
      </c>
      <c r="Z134" s="72"/>
      <c r="AA134" s="38"/>
      <c r="AC134" s="89"/>
      <c r="AD134" s="89"/>
      <c r="AE134" s="90"/>
      <c r="AF134" s="38"/>
      <c r="AG134" s="38"/>
      <c r="AH134" s="38"/>
      <c r="AJ134" s="49"/>
      <c r="AK134" s="49"/>
      <c r="AL134" s="70"/>
    </row>
    <row r="135" spans="1:38" x14ac:dyDescent="0.25">
      <c r="A135" s="21" t="s">
        <v>736</v>
      </c>
      <c r="B135" s="26" t="s">
        <v>737</v>
      </c>
      <c r="C135" s="215" t="s">
        <v>738</v>
      </c>
      <c r="D135" s="215" t="s">
        <v>38</v>
      </c>
      <c r="E135" s="215">
        <v>2020</v>
      </c>
      <c r="F135" s="243">
        <v>2020</v>
      </c>
      <c r="G135" s="82">
        <v>0.29499999999999998</v>
      </c>
      <c r="H135" s="76" t="s">
        <v>38</v>
      </c>
      <c r="I135" s="76">
        <f t="shared" si="76"/>
        <v>0.29499999999999998</v>
      </c>
      <c r="J135" s="76" t="s">
        <v>38</v>
      </c>
      <c r="K135" s="76" t="s">
        <v>38</v>
      </c>
      <c r="L135" s="76">
        <f t="shared" si="77"/>
        <v>0.29499999999999998</v>
      </c>
      <c r="M135" s="76" t="s">
        <v>38</v>
      </c>
      <c r="N135" s="215" t="s">
        <v>38</v>
      </c>
      <c r="O135" s="76">
        <f t="shared" si="78"/>
        <v>0.29499999999999998</v>
      </c>
      <c r="P135" s="215" t="s">
        <v>38</v>
      </c>
      <c r="Q135" s="76">
        <f t="shared" si="79"/>
        <v>0.29499999999999998</v>
      </c>
      <c r="R135" s="84" t="s">
        <v>38</v>
      </c>
      <c r="S135" s="76">
        <f t="shared" si="82"/>
        <v>0.29499999999999998</v>
      </c>
      <c r="T135" s="76" t="str">
        <f t="shared" si="83"/>
        <v>нд</v>
      </c>
      <c r="U135" s="76" t="s">
        <v>38</v>
      </c>
      <c r="V135" s="76" t="str">
        <f t="shared" si="81"/>
        <v>нд</v>
      </c>
      <c r="W135" s="85"/>
      <c r="X135" s="84"/>
      <c r="Y135" s="85">
        <f t="shared" si="80"/>
        <v>0.29499999999999998</v>
      </c>
      <c r="Z135" s="72"/>
      <c r="AA135" s="38"/>
      <c r="AC135" s="89"/>
      <c r="AD135" s="89"/>
      <c r="AE135" s="90"/>
      <c r="AF135" s="38"/>
      <c r="AG135" s="38"/>
      <c r="AH135" s="38"/>
      <c r="AJ135" s="49"/>
      <c r="AK135" s="49"/>
      <c r="AL135" s="70"/>
    </row>
    <row r="136" spans="1:38" ht="31.5" x14ac:dyDescent="0.25">
      <c r="A136" s="21" t="s">
        <v>739</v>
      </c>
      <c r="B136" s="26" t="s">
        <v>740</v>
      </c>
      <c r="C136" s="215" t="s">
        <v>741</v>
      </c>
      <c r="D136" s="215" t="s">
        <v>38</v>
      </c>
      <c r="E136" s="215">
        <v>2020</v>
      </c>
      <c r="F136" s="243">
        <v>2020</v>
      </c>
      <c r="G136" s="82">
        <v>1.3069999999999999</v>
      </c>
      <c r="H136" s="76" t="s">
        <v>38</v>
      </c>
      <c r="I136" s="76">
        <f t="shared" si="76"/>
        <v>1.3069999999999999</v>
      </c>
      <c r="J136" s="76" t="s">
        <v>38</v>
      </c>
      <c r="K136" s="76" t="s">
        <v>38</v>
      </c>
      <c r="L136" s="76">
        <f t="shared" si="77"/>
        <v>1.3069999999999999</v>
      </c>
      <c r="M136" s="76" t="s">
        <v>38</v>
      </c>
      <c r="N136" s="215" t="s">
        <v>38</v>
      </c>
      <c r="O136" s="76">
        <f t="shared" si="78"/>
        <v>1.3069999999999999</v>
      </c>
      <c r="P136" s="215" t="s">
        <v>38</v>
      </c>
      <c r="Q136" s="76">
        <f t="shared" si="79"/>
        <v>1.3069999999999999</v>
      </c>
      <c r="R136" s="84" t="s">
        <v>38</v>
      </c>
      <c r="S136" s="76">
        <f t="shared" si="82"/>
        <v>1.3069999999999999</v>
      </c>
      <c r="T136" s="76" t="str">
        <f t="shared" si="83"/>
        <v>нд</v>
      </c>
      <c r="U136" s="76" t="s">
        <v>38</v>
      </c>
      <c r="V136" s="76" t="str">
        <f t="shared" si="81"/>
        <v>нд</v>
      </c>
      <c r="W136" s="85"/>
      <c r="X136" s="84"/>
      <c r="Y136" s="85">
        <f t="shared" si="80"/>
        <v>1.3069999999999999</v>
      </c>
      <c r="Z136" s="72"/>
      <c r="AA136" s="38"/>
      <c r="AC136" s="89"/>
      <c r="AD136" s="89"/>
      <c r="AE136" s="90"/>
      <c r="AF136" s="38"/>
      <c r="AG136" s="38"/>
      <c r="AH136" s="38"/>
      <c r="AJ136" s="49"/>
      <c r="AK136" s="49"/>
      <c r="AL136" s="70"/>
    </row>
    <row r="137" spans="1:38" x14ac:dyDescent="0.25">
      <c r="A137" s="14" t="s">
        <v>276</v>
      </c>
      <c r="B137" s="25" t="s">
        <v>277</v>
      </c>
      <c r="C137" s="215" t="s">
        <v>38</v>
      </c>
      <c r="D137" s="215" t="s">
        <v>38</v>
      </c>
      <c r="E137" s="215">
        <v>2020</v>
      </c>
      <c r="F137" s="243">
        <v>2020</v>
      </c>
      <c r="G137" s="64">
        <f>+SUM(G138:G144)</f>
        <v>5.7160000000000002</v>
      </c>
      <c r="H137" s="64">
        <f t="shared" ref="H137:X137" si="84">+SUM(H138:H144)</f>
        <v>0</v>
      </c>
      <c r="I137" s="64">
        <f t="shared" si="84"/>
        <v>5.7160000000000002</v>
      </c>
      <c r="J137" s="64">
        <f t="shared" si="84"/>
        <v>0</v>
      </c>
      <c r="K137" s="64">
        <f t="shared" si="84"/>
        <v>0</v>
      </c>
      <c r="L137" s="64">
        <f t="shared" si="84"/>
        <v>5.7160000000000002</v>
      </c>
      <c r="M137" s="64">
        <f t="shared" si="84"/>
        <v>0</v>
      </c>
      <c r="N137" s="64">
        <f t="shared" si="84"/>
        <v>0</v>
      </c>
      <c r="O137" s="64">
        <f t="shared" si="84"/>
        <v>5.7160000000000002</v>
      </c>
      <c r="P137" s="64">
        <f t="shared" si="84"/>
        <v>0</v>
      </c>
      <c r="Q137" s="64">
        <f t="shared" si="84"/>
        <v>5.7160000000000002</v>
      </c>
      <c r="R137" s="64">
        <f t="shared" si="84"/>
        <v>0</v>
      </c>
      <c r="S137" s="64">
        <f t="shared" si="84"/>
        <v>5.7160000000000002</v>
      </c>
      <c r="T137" s="64">
        <f t="shared" si="84"/>
        <v>0</v>
      </c>
      <c r="U137" s="64">
        <f t="shared" si="84"/>
        <v>0</v>
      </c>
      <c r="V137" s="64">
        <f t="shared" si="84"/>
        <v>0</v>
      </c>
      <c r="W137" s="64">
        <f t="shared" si="84"/>
        <v>0</v>
      </c>
      <c r="X137" s="64">
        <f t="shared" si="84"/>
        <v>0</v>
      </c>
      <c r="Y137" s="85">
        <f t="shared" si="80"/>
        <v>5.7160000000000002</v>
      </c>
      <c r="Z137" s="25"/>
      <c r="AA137" s="38"/>
      <c r="AC137" s="89"/>
      <c r="AD137" s="89"/>
      <c r="AE137" s="90"/>
      <c r="AF137" s="38"/>
      <c r="AG137" s="38"/>
      <c r="AH137" s="38"/>
      <c r="AJ137" s="49"/>
      <c r="AK137" s="49"/>
      <c r="AL137" s="70"/>
    </row>
    <row r="138" spans="1:38" x14ac:dyDescent="0.25">
      <c r="A138" s="21" t="s">
        <v>742</v>
      </c>
      <c r="B138" s="26" t="s">
        <v>743</v>
      </c>
      <c r="C138" s="215" t="s">
        <v>744</v>
      </c>
      <c r="D138" s="215" t="s">
        <v>38</v>
      </c>
      <c r="E138" s="215">
        <v>2020</v>
      </c>
      <c r="F138" s="243">
        <v>2020</v>
      </c>
      <c r="G138" s="82">
        <v>4.6379999999999999</v>
      </c>
      <c r="H138" s="76" t="s">
        <v>38</v>
      </c>
      <c r="I138" s="76">
        <f>+L138</f>
        <v>4.6379999999999999</v>
      </c>
      <c r="J138" s="76" t="s">
        <v>38</v>
      </c>
      <c r="K138" s="76" t="s">
        <v>38</v>
      </c>
      <c r="L138" s="76">
        <f>+G138</f>
        <v>4.6379999999999999</v>
      </c>
      <c r="M138" s="76" t="s">
        <v>38</v>
      </c>
      <c r="N138" s="215" t="s">
        <v>38</v>
      </c>
      <c r="O138" s="76">
        <f t="shared" ref="O138:O169" si="85">+I138</f>
        <v>4.6379999999999999</v>
      </c>
      <c r="P138" s="215" t="s">
        <v>38</v>
      </c>
      <c r="Q138" s="76">
        <f t="shared" ref="Q138:Q169" si="86">+G138</f>
        <v>4.6379999999999999</v>
      </c>
      <c r="R138" s="76" t="str">
        <f t="shared" ref="R138:R144" si="87">+P138</f>
        <v>нд</v>
      </c>
      <c r="S138" s="76">
        <f t="shared" ref="S138:S144" si="88">+Q138</f>
        <v>4.6379999999999999</v>
      </c>
      <c r="T138" s="76" t="str">
        <f t="shared" ref="T138:T144" si="89">+R138</f>
        <v>нд</v>
      </c>
      <c r="U138" s="76" t="s">
        <v>38</v>
      </c>
      <c r="V138" s="76" t="str">
        <f t="shared" ref="V138:V144" si="90">+T138</f>
        <v>нд</v>
      </c>
      <c r="W138" s="85"/>
      <c r="X138" s="84"/>
      <c r="Y138" s="85">
        <f t="shared" si="80"/>
        <v>4.6379999999999999</v>
      </c>
      <c r="Z138" s="86"/>
      <c r="AA138" s="38"/>
      <c r="AC138" s="89"/>
      <c r="AD138" s="89"/>
      <c r="AE138" s="90"/>
      <c r="AF138" s="38"/>
      <c r="AG138" s="38"/>
      <c r="AH138" s="38"/>
      <c r="AJ138" s="49"/>
      <c r="AK138" s="49"/>
      <c r="AL138" s="70"/>
    </row>
    <row r="139" spans="1:38" x14ac:dyDescent="0.25">
      <c r="A139" s="21" t="s">
        <v>745</v>
      </c>
      <c r="B139" s="26" t="s">
        <v>746</v>
      </c>
      <c r="C139" s="215" t="s">
        <v>747</v>
      </c>
      <c r="D139" s="215" t="s">
        <v>38</v>
      </c>
      <c r="E139" s="215">
        <v>2020</v>
      </c>
      <c r="F139" s="243">
        <v>2020</v>
      </c>
      <c r="G139" s="76">
        <v>0.624</v>
      </c>
      <c r="H139" s="76" t="s">
        <v>38</v>
      </c>
      <c r="I139" s="76">
        <f t="shared" ref="I139:I144" si="91">+L139</f>
        <v>0.624</v>
      </c>
      <c r="J139" s="76" t="s">
        <v>38</v>
      </c>
      <c r="K139" s="76" t="s">
        <v>38</v>
      </c>
      <c r="L139" s="76">
        <f t="shared" ref="L139:L144" si="92">+G139</f>
        <v>0.624</v>
      </c>
      <c r="M139" s="76" t="s">
        <v>38</v>
      </c>
      <c r="N139" s="215" t="s">
        <v>38</v>
      </c>
      <c r="O139" s="76">
        <f t="shared" si="85"/>
        <v>0.624</v>
      </c>
      <c r="P139" s="215" t="s">
        <v>38</v>
      </c>
      <c r="Q139" s="76">
        <f t="shared" si="86"/>
        <v>0.624</v>
      </c>
      <c r="R139" s="76" t="str">
        <f t="shared" si="87"/>
        <v>нд</v>
      </c>
      <c r="S139" s="76">
        <f t="shared" si="88"/>
        <v>0.624</v>
      </c>
      <c r="T139" s="76" t="str">
        <f t="shared" si="89"/>
        <v>нд</v>
      </c>
      <c r="U139" s="76" t="s">
        <v>38</v>
      </c>
      <c r="V139" s="76" t="str">
        <f t="shared" si="90"/>
        <v>нд</v>
      </c>
      <c r="W139" s="85"/>
      <c r="X139" s="84"/>
      <c r="Y139" s="85">
        <f t="shared" si="80"/>
        <v>0.624</v>
      </c>
      <c r="Z139" s="86"/>
      <c r="AA139" s="38"/>
      <c r="AC139" s="89"/>
      <c r="AD139" s="89"/>
      <c r="AE139" s="90"/>
      <c r="AF139" s="38"/>
      <c r="AG139" s="38"/>
      <c r="AH139" s="38"/>
      <c r="AJ139" s="49"/>
      <c r="AK139" s="49"/>
      <c r="AL139" s="70"/>
    </row>
    <row r="140" spans="1:38" x14ac:dyDescent="0.25">
      <c r="A140" s="21" t="s">
        <v>748</v>
      </c>
      <c r="B140" s="26" t="s">
        <v>749</v>
      </c>
      <c r="C140" s="215" t="s">
        <v>750</v>
      </c>
      <c r="D140" s="215" t="s">
        <v>38</v>
      </c>
      <c r="E140" s="215">
        <v>2020</v>
      </c>
      <c r="F140" s="243">
        <v>2020</v>
      </c>
      <c r="G140" s="76">
        <v>0.10199999999999999</v>
      </c>
      <c r="H140" s="76" t="s">
        <v>38</v>
      </c>
      <c r="I140" s="76">
        <f t="shared" si="91"/>
        <v>0.10199999999999999</v>
      </c>
      <c r="J140" s="76" t="s">
        <v>38</v>
      </c>
      <c r="K140" s="76" t="s">
        <v>38</v>
      </c>
      <c r="L140" s="76">
        <f t="shared" si="92"/>
        <v>0.10199999999999999</v>
      </c>
      <c r="M140" s="76" t="s">
        <v>38</v>
      </c>
      <c r="N140" s="215" t="s">
        <v>38</v>
      </c>
      <c r="O140" s="76">
        <f t="shared" si="85"/>
        <v>0.10199999999999999</v>
      </c>
      <c r="P140" s="215" t="s">
        <v>38</v>
      </c>
      <c r="Q140" s="76">
        <f t="shared" si="86"/>
        <v>0.10199999999999999</v>
      </c>
      <c r="R140" s="76" t="str">
        <f t="shared" si="87"/>
        <v>нд</v>
      </c>
      <c r="S140" s="76">
        <f t="shared" si="88"/>
        <v>0.10199999999999999</v>
      </c>
      <c r="T140" s="76" t="str">
        <f t="shared" si="89"/>
        <v>нд</v>
      </c>
      <c r="U140" s="76" t="s">
        <v>38</v>
      </c>
      <c r="V140" s="76" t="str">
        <f t="shared" si="90"/>
        <v>нд</v>
      </c>
      <c r="W140" s="85"/>
      <c r="X140" s="84"/>
      <c r="Y140" s="85">
        <f t="shared" si="80"/>
        <v>0.10199999999999999</v>
      </c>
      <c r="Z140" s="86"/>
      <c r="AA140" s="38"/>
      <c r="AC140" s="89"/>
      <c r="AD140" s="89"/>
      <c r="AE140" s="90"/>
      <c r="AF140" s="38"/>
      <c r="AG140" s="38"/>
      <c r="AH140" s="38"/>
      <c r="AJ140" s="49"/>
      <c r="AK140" s="49"/>
      <c r="AL140" s="70"/>
    </row>
    <row r="141" spans="1:38" x14ac:dyDescent="0.25">
      <c r="A141" s="21" t="s">
        <v>751</v>
      </c>
      <c r="B141" s="26" t="s">
        <v>752</v>
      </c>
      <c r="C141" s="215" t="s">
        <v>753</v>
      </c>
      <c r="D141" s="215" t="s">
        <v>38</v>
      </c>
      <c r="E141" s="215">
        <v>2020</v>
      </c>
      <c r="F141" s="243">
        <v>2020</v>
      </c>
      <c r="G141" s="76">
        <v>0.09</v>
      </c>
      <c r="H141" s="76" t="s">
        <v>38</v>
      </c>
      <c r="I141" s="76">
        <f t="shared" si="91"/>
        <v>0.09</v>
      </c>
      <c r="J141" s="76" t="s">
        <v>38</v>
      </c>
      <c r="K141" s="76" t="s">
        <v>38</v>
      </c>
      <c r="L141" s="76">
        <f t="shared" si="92"/>
        <v>0.09</v>
      </c>
      <c r="M141" s="76" t="s">
        <v>38</v>
      </c>
      <c r="N141" s="215" t="s">
        <v>38</v>
      </c>
      <c r="O141" s="76">
        <f t="shared" si="85"/>
        <v>0.09</v>
      </c>
      <c r="P141" s="215" t="s">
        <v>38</v>
      </c>
      <c r="Q141" s="76">
        <f t="shared" si="86"/>
        <v>0.09</v>
      </c>
      <c r="R141" s="76" t="str">
        <f t="shared" si="87"/>
        <v>нд</v>
      </c>
      <c r="S141" s="76">
        <f t="shared" si="88"/>
        <v>0.09</v>
      </c>
      <c r="T141" s="76" t="str">
        <f t="shared" si="89"/>
        <v>нд</v>
      </c>
      <c r="U141" s="76" t="s">
        <v>38</v>
      </c>
      <c r="V141" s="76" t="str">
        <f t="shared" si="90"/>
        <v>нд</v>
      </c>
      <c r="W141" s="85"/>
      <c r="X141" s="84"/>
      <c r="Y141" s="85">
        <f t="shared" si="80"/>
        <v>0.09</v>
      </c>
      <c r="Z141" s="86"/>
      <c r="AA141" s="38"/>
      <c r="AC141" s="89"/>
      <c r="AD141" s="89"/>
      <c r="AE141" s="90"/>
      <c r="AF141" s="38"/>
      <c r="AG141" s="38"/>
      <c r="AH141" s="38"/>
      <c r="AJ141" s="49"/>
      <c r="AK141" s="49"/>
      <c r="AL141" s="70"/>
    </row>
    <row r="142" spans="1:38" x14ac:dyDescent="0.25">
      <c r="A142" s="21" t="s">
        <v>754</v>
      </c>
      <c r="B142" s="26" t="s">
        <v>755</v>
      </c>
      <c r="C142" s="215" t="s">
        <v>756</v>
      </c>
      <c r="D142" s="215" t="s">
        <v>38</v>
      </c>
      <c r="E142" s="215">
        <v>2020</v>
      </c>
      <c r="F142" s="243">
        <v>2020</v>
      </c>
      <c r="G142" s="76">
        <v>9.7000000000000003E-2</v>
      </c>
      <c r="H142" s="76" t="s">
        <v>38</v>
      </c>
      <c r="I142" s="76">
        <f t="shared" si="91"/>
        <v>9.7000000000000003E-2</v>
      </c>
      <c r="J142" s="76" t="s">
        <v>38</v>
      </c>
      <c r="K142" s="76" t="s">
        <v>38</v>
      </c>
      <c r="L142" s="76">
        <f t="shared" si="92"/>
        <v>9.7000000000000003E-2</v>
      </c>
      <c r="M142" s="76" t="s">
        <v>38</v>
      </c>
      <c r="N142" s="215" t="s">
        <v>38</v>
      </c>
      <c r="O142" s="76">
        <f t="shared" si="85"/>
        <v>9.7000000000000003E-2</v>
      </c>
      <c r="P142" s="215" t="s">
        <v>38</v>
      </c>
      <c r="Q142" s="76">
        <f t="shared" si="86"/>
        <v>9.7000000000000003E-2</v>
      </c>
      <c r="R142" s="76" t="str">
        <f t="shared" si="87"/>
        <v>нд</v>
      </c>
      <c r="S142" s="76">
        <f t="shared" si="88"/>
        <v>9.7000000000000003E-2</v>
      </c>
      <c r="T142" s="76" t="str">
        <f t="shared" si="89"/>
        <v>нд</v>
      </c>
      <c r="U142" s="76" t="s">
        <v>38</v>
      </c>
      <c r="V142" s="76" t="str">
        <f t="shared" si="90"/>
        <v>нд</v>
      </c>
      <c r="W142" s="85"/>
      <c r="X142" s="84"/>
      <c r="Y142" s="85">
        <f t="shared" si="80"/>
        <v>9.7000000000000003E-2</v>
      </c>
      <c r="Z142" s="86"/>
      <c r="AA142" s="38"/>
      <c r="AC142" s="89"/>
      <c r="AD142" s="89"/>
      <c r="AE142" s="90"/>
      <c r="AF142" s="38"/>
      <c r="AG142" s="38"/>
      <c r="AH142" s="38"/>
      <c r="AJ142" s="49"/>
      <c r="AK142" s="49"/>
      <c r="AL142" s="70"/>
    </row>
    <row r="143" spans="1:38" x14ac:dyDescent="0.25">
      <c r="A143" s="21" t="s">
        <v>757</v>
      </c>
      <c r="B143" s="26" t="s">
        <v>758</v>
      </c>
      <c r="C143" s="215" t="s">
        <v>759</v>
      </c>
      <c r="D143" s="215" t="s">
        <v>38</v>
      </c>
      <c r="E143" s="215">
        <v>2020</v>
      </c>
      <c r="F143" s="243">
        <v>2020</v>
      </c>
      <c r="G143" s="76">
        <v>0.03</v>
      </c>
      <c r="H143" s="76" t="s">
        <v>38</v>
      </c>
      <c r="I143" s="76">
        <f t="shared" si="91"/>
        <v>0.03</v>
      </c>
      <c r="J143" s="76" t="s">
        <v>38</v>
      </c>
      <c r="K143" s="76" t="s">
        <v>38</v>
      </c>
      <c r="L143" s="76">
        <f t="shared" si="92"/>
        <v>0.03</v>
      </c>
      <c r="M143" s="76" t="s">
        <v>38</v>
      </c>
      <c r="N143" s="215" t="s">
        <v>38</v>
      </c>
      <c r="O143" s="76">
        <f t="shared" si="85"/>
        <v>0.03</v>
      </c>
      <c r="P143" s="215" t="s">
        <v>38</v>
      </c>
      <c r="Q143" s="76">
        <f t="shared" si="86"/>
        <v>0.03</v>
      </c>
      <c r="R143" s="76" t="str">
        <f t="shared" si="87"/>
        <v>нд</v>
      </c>
      <c r="S143" s="76">
        <f t="shared" si="88"/>
        <v>0.03</v>
      </c>
      <c r="T143" s="76" t="str">
        <f t="shared" si="89"/>
        <v>нд</v>
      </c>
      <c r="U143" s="76" t="s">
        <v>38</v>
      </c>
      <c r="V143" s="76" t="str">
        <f t="shared" si="90"/>
        <v>нд</v>
      </c>
      <c r="W143" s="85"/>
      <c r="X143" s="84"/>
      <c r="Y143" s="85">
        <f t="shared" si="80"/>
        <v>0.03</v>
      </c>
      <c r="Z143" s="86"/>
      <c r="AA143" s="38"/>
      <c r="AC143" s="89"/>
      <c r="AD143" s="89"/>
      <c r="AE143" s="90"/>
      <c r="AF143" s="38"/>
      <c r="AG143" s="38"/>
      <c r="AH143" s="38"/>
      <c r="AJ143" s="49"/>
      <c r="AK143" s="49"/>
      <c r="AL143" s="70"/>
    </row>
    <row r="144" spans="1:38" x14ac:dyDescent="0.25">
      <c r="A144" s="253" t="s">
        <v>762</v>
      </c>
      <c r="B144" s="262" t="s">
        <v>763</v>
      </c>
      <c r="C144" s="215" t="s">
        <v>764</v>
      </c>
      <c r="D144" s="215" t="s">
        <v>38</v>
      </c>
      <c r="E144" s="215">
        <v>2020</v>
      </c>
      <c r="F144" s="243">
        <v>2020</v>
      </c>
      <c r="G144" s="76">
        <v>0.13500000000000001</v>
      </c>
      <c r="H144" s="76" t="s">
        <v>38</v>
      </c>
      <c r="I144" s="76">
        <f t="shared" si="91"/>
        <v>0.13500000000000001</v>
      </c>
      <c r="J144" s="76" t="s">
        <v>38</v>
      </c>
      <c r="K144" s="76" t="s">
        <v>38</v>
      </c>
      <c r="L144" s="76">
        <f t="shared" si="92"/>
        <v>0.13500000000000001</v>
      </c>
      <c r="M144" s="76" t="s">
        <v>38</v>
      </c>
      <c r="N144" s="215" t="s">
        <v>38</v>
      </c>
      <c r="O144" s="76">
        <f t="shared" si="85"/>
        <v>0.13500000000000001</v>
      </c>
      <c r="P144" s="215" t="s">
        <v>38</v>
      </c>
      <c r="Q144" s="76">
        <f t="shared" si="86"/>
        <v>0.13500000000000001</v>
      </c>
      <c r="R144" s="76" t="str">
        <f t="shared" si="87"/>
        <v>нд</v>
      </c>
      <c r="S144" s="76">
        <f t="shared" si="88"/>
        <v>0.13500000000000001</v>
      </c>
      <c r="T144" s="76" t="str">
        <f t="shared" si="89"/>
        <v>нд</v>
      </c>
      <c r="U144" s="76" t="s">
        <v>38</v>
      </c>
      <c r="V144" s="76" t="str">
        <f t="shared" si="90"/>
        <v>нд</v>
      </c>
      <c r="W144" s="85"/>
      <c r="X144" s="84"/>
      <c r="Y144" s="85">
        <f t="shared" si="80"/>
        <v>0.13500000000000001</v>
      </c>
      <c r="Z144" s="86"/>
      <c r="AA144" s="38"/>
      <c r="AC144" s="89"/>
      <c r="AD144" s="89"/>
      <c r="AE144" s="90"/>
      <c r="AF144" s="38"/>
      <c r="AG144" s="38"/>
      <c r="AH144" s="38"/>
      <c r="AJ144" s="49"/>
      <c r="AK144" s="49"/>
      <c r="AL144" s="70"/>
    </row>
    <row r="145" spans="1:40" ht="31.5" x14ac:dyDescent="0.25">
      <c r="A145" s="14" t="s">
        <v>278</v>
      </c>
      <c r="B145" s="20" t="s">
        <v>279</v>
      </c>
      <c r="C145" s="71" t="s">
        <v>37</v>
      </c>
      <c r="D145" s="65" t="s">
        <v>38</v>
      </c>
      <c r="E145" s="65" t="s">
        <v>38</v>
      </c>
      <c r="F145" s="65" t="s">
        <v>38</v>
      </c>
      <c r="G145" s="64" t="s">
        <v>38</v>
      </c>
      <c r="H145" s="64" t="s">
        <v>38</v>
      </c>
      <c r="I145" s="64" t="s">
        <v>38</v>
      </c>
      <c r="J145" s="64" t="s">
        <v>38</v>
      </c>
      <c r="K145" s="64" t="s">
        <v>38</v>
      </c>
      <c r="L145" s="64" t="s">
        <v>38</v>
      </c>
      <c r="M145" s="64" t="s">
        <v>38</v>
      </c>
      <c r="N145" s="215" t="s">
        <v>38</v>
      </c>
      <c r="O145" s="64" t="str">
        <f t="shared" si="85"/>
        <v>нд</v>
      </c>
      <c r="P145" s="215" t="s">
        <v>38</v>
      </c>
      <c r="Q145" s="64" t="str">
        <f t="shared" si="86"/>
        <v>нд</v>
      </c>
      <c r="R145" s="64" t="s">
        <v>38</v>
      </c>
      <c r="S145" s="64" t="s">
        <v>38</v>
      </c>
      <c r="T145" s="64" t="s">
        <v>38</v>
      </c>
      <c r="U145" s="64" t="s">
        <v>38</v>
      </c>
      <c r="V145" s="64" t="s">
        <v>38</v>
      </c>
      <c r="W145" s="64" t="s">
        <v>38</v>
      </c>
      <c r="X145" s="64" t="s">
        <v>38</v>
      </c>
      <c r="Y145" s="64" t="s">
        <v>38</v>
      </c>
      <c r="Z145" s="64" t="s">
        <v>38</v>
      </c>
      <c r="AA145" s="38"/>
      <c r="AC145" s="68"/>
      <c r="AD145" s="68"/>
      <c r="AE145" s="69"/>
      <c r="AF145" s="38"/>
      <c r="AG145" s="38"/>
      <c r="AH145" s="38"/>
      <c r="AJ145" s="49"/>
      <c r="AK145" s="49"/>
      <c r="AN145" s="63"/>
    </row>
    <row r="146" spans="1:40" x14ac:dyDescent="0.25">
      <c r="A146" s="14" t="s">
        <v>280</v>
      </c>
      <c r="B146" s="20" t="s">
        <v>281</v>
      </c>
      <c r="C146" s="71" t="s">
        <v>37</v>
      </c>
      <c r="D146" s="64" t="s">
        <v>38</v>
      </c>
      <c r="E146" s="65" t="s">
        <v>38</v>
      </c>
      <c r="F146" s="65" t="s">
        <v>38</v>
      </c>
      <c r="G146" s="64" t="s">
        <v>38</v>
      </c>
      <c r="H146" s="64" t="s">
        <v>38</v>
      </c>
      <c r="I146" s="64" t="s">
        <v>38</v>
      </c>
      <c r="J146" s="64" t="s">
        <v>38</v>
      </c>
      <c r="K146" s="64" t="s">
        <v>38</v>
      </c>
      <c r="L146" s="64" t="s">
        <v>38</v>
      </c>
      <c r="M146" s="64" t="s">
        <v>38</v>
      </c>
      <c r="N146" s="215" t="s">
        <v>38</v>
      </c>
      <c r="O146" s="64" t="str">
        <f t="shared" si="85"/>
        <v>нд</v>
      </c>
      <c r="P146" s="215" t="s">
        <v>38</v>
      </c>
      <c r="Q146" s="64" t="str">
        <f t="shared" si="86"/>
        <v>нд</v>
      </c>
      <c r="R146" s="64" t="s">
        <v>38</v>
      </c>
      <c r="S146" s="64" t="s">
        <v>38</v>
      </c>
      <c r="T146" s="64" t="s">
        <v>38</v>
      </c>
      <c r="U146" s="64" t="s">
        <v>38</v>
      </c>
      <c r="V146" s="64" t="s">
        <v>38</v>
      </c>
      <c r="W146" s="64" t="s">
        <v>38</v>
      </c>
      <c r="X146" s="64" t="s">
        <v>38</v>
      </c>
      <c r="Y146" s="64" t="s">
        <v>38</v>
      </c>
      <c r="Z146" s="64" t="s">
        <v>38</v>
      </c>
      <c r="AA146" s="38"/>
      <c r="AC146" s="68"/>
      <c r="AD146" s="68"/>
      <c r="AE146" s="69"/>
      <c r="AF146" s="38"/>
      <c r="AG146" s="38"/>
      <c r="AH146" s="38"/>
      <c r="AJ146" s="49"/>
      <c r="AK146" s="49"/>
      <c r="AN146" s="63"/>
    </row>
    <row r="147" spans="1:40" ht="47.25" x14ac:dyDescent="0.25">
      <c r="A147" s="14" t="s">
        <v>282</v>
      </c>
      <c r="B147" s="20" t="s">
        <v>283</v>
      </c>
      <c r="C147" s="71" t="s">
        <v>37</v>
      </c>
      <c r="D147" s="64" t="s">
        <v>38</v>
      </c>
      <c r="E147" s="65" t="s">
        <v>38</v>
      </c>
      <c r="F147" s="65" t="s">
        <v>38</v>
      </c>
      <c r="G147" s="64" t="s">
        <v>38</v>
      </c>
      <c r="H147" s="64" t="s">
        <v>38</v>
      </c>
      <c r="I147" s="64" t="s">
        <v>38</v>
      </c>
      <c r="J147" s="64" t="s">
        <v>38</v>
      </c>
      <c r="K147" s="64" t="s">
        <v>38</v>
      </c>
      <c r="L147" s="64" t="s">
        <v>38</v>
      </c>
      <c r="M147" s="64" t="s">
        <v>38</v>
      </c>
      <c r="N147" s="215" t="s">
        <v>38</v>
      </c>
      <c r="O147" s="64" t="str">
        <f t="shared" si="85"/>
        <v>нд</v>
      </c>
      <c r="P147" s="215" t="s">
        <v>38</v>
      </c>
      <c r="Q147" s="64" t="str">
        <f t="shared" si="86"/>
        <v>нд</v>
      </c>
      <c r="R147" s="64" t="s">
        <v>38</v>
      </c>
      <c r="S147" s="64" t="s">
        <v>38</v>
      </c>
      <c r="T147" s="64" t="s">
        <v>38</v>
      </c>
      <c r="U147" s="64" t="s">
        <v>38</v>
      </c>
      <c r="V147" s="64" t="s">
        <v>38</v>
      </c>
      <c r="W147" s="64" t="s">
        <v>38</v>
      </c>
      <c r="X147" s="64" t="s">
        <v>38</v>
      </c>
      <c r="Y147" s="64" t="s">
        <v>38</v>
      </c>
      <c r="Z147" s="64" t="s">
        <v>38</v>
      </c>
      <c r="AA147" s="38"/>
      <c r="AC147" s="68"/>
      <c r="AD147" s="68"/>
      <c r="AE147" s="69"/>
      <c r="AF147" s="38"/>
      <c r="AG147" s="38"/>
      <c r="AH147" s="38"/>
      <c r="AJ147" s="49"/>
      <c r="AK147" s="49"/>
      <c r="AN147" s="63"/>
    </row>
    <row r="148" spans="1:40" ht="31.5" x14ac:dyDescent="0.25">
      <c r="A148" s="14" t="s">
        <v>284</v>
      </c>
      <c r="B148" s="20" t="s">
        <v>285</v>
      </c>
      <c r="C148" s="71" t="s">
        <v>37</v>
      </c>
      <c r="D148" s="64" t="s">
        <v>38</v>
      </c>
      <c r="E148" s="65" t="s">
        <v>38</v>
      </c>
      <c r="F148" s="65" t="s">
        <v>38</v>
      </c>
      <c r="G148" s="64" t="s">
        <v>38</v>
      </c>
      <c r="H148" s="64" t="s">
        <v>38</v>
      </c>
      <c r="I148" s="64" t="s">
        <v>38</v>
      </c>
      <c r="J148" s="64" t="s">
        <v>38</v>
      </c>
      <c r="K148" s="64" t="s">
        <v>38</v>
      </c>
      <c r="L148" s="64" t="s">
        <v>38</v>
      </c>
      <c r="M148" s="64" t="s">
        <v>38</v>
      </c>
      <c r="N148" s="215" t="s">
        <v>38</v>
      </c>
      <c r="O148" s="64" t="str">
        <f t="shared" si="85"/>
        <v>нд</v>
      </c>
      <c r="P148" s="215" t="s">
        <v>38</v>
      </c>
      <c r="Q148" s="64" t="str">
        <f t="shared" si="86"/>
        <v>нд</v>
      </c>
      <c r="R148" s="64" t="s">
        <v>38</v>
      </c>
      <c r="S148" s="64" t="s">
        <v>38</v>
      </c>
      <c r="T148" s="64" t="s">
        <v>38</v>
      </c>
      <c r="U148" s="64" t="s">
        <v>38</v>
      </c>
      <c r="V148" s="64" t="s">
        <v>38</v>
      </c>
      <c r="W148" s="64" t="s">
        <v>38</v>
      </c>
      <c r="X148" s="64" t="s">
        <v>38</v>
      </c>
      <c r="Y148" s="64" t="s">
        <v>38</v>
      </c>
      <c r="Z148" s="64" t="s">
        <v>38</v>
      </c>
      <c r="AA148" s="38"/>
      <c r="AC148" s="68"/>
      <c r="AD148" s="68"/>
      <c r="AE148" s="69"/>
      <c r="AF148" s="38"/>
      <c r="AG148" s="38"/>
      <c r="AH148" s="38"/>
      <c r="AJ148" s="49"/>
      <c r="AK148" s="49"/>
      <c r="AN148" s="63"/>
    </row>
    <row r="149" spans="1:40" ht="31.5" x14ac:dyDescent="0.25">
      <c r="A149" s="14" t="s">
        <v>286</v>
      </c>
      <c r="B149" s="19" t="s">
        <v>287</v>
      </c>
      <c r="C149" s="71" t="s">
        <v>37</v>
      </c>
      <c r="D149" s="64" t="s">
        <v>38</v>
      </c>
      <c r="E149" s="65" t="s">
        <v>38</v>
      </c>
      <c r="F149" s="65" t="s">
        <v>38</v>
      </c>
      <c r="G149" s="64" t="s">
        <v>38</v>
      </c>
      <c r="H149" s="64" t="s">
        <v>38</v>
      </c>
      <c r="I149" s="64" t="s">
        <v>38</v>
      </c>
      <c r="J149" s="64" t="s">
        <v>38</v>
      </c>
      <c r="K149" s="64" t="s">
        <v>38</v>
      </c>
      <c r="L149" s="64" t="s">
        <v>38</v>
      </c>
      <c r="M149" s="64" t="s">
        <v>38</v>
      </c>
      <c r="N149" s="215" t="s">
        <v>38</v>
      </c>
      <c r="O149" s="64" t="str">
        <f t="shared" si="85"/>
        <v>нд</v>
      </c>
      <c r="P149" s="215" t="s">
        <v>38</v>
      </c>
      <c r="Q149" s="64" t="str">
        <f t="shared" si="86"/>
        <v>нд</v>
      </c>
      <c r="R149" s="64" t="s">
        <v>38</v>
      </c>
      <c r="S149" s="64" t="s">
        <v>38</v>
      </c>
      <c r="T149" s="64" t="s">
        <v>38</v>
      </c>
      <c r="U149" s="64" t="s">
        <v>38</v>
      </c>
      <c r="V149" s="64" t="s">
        <v>38</v>
      </c>
      <c r="W149" s="64" t="s">
        <v>38</v>
      </c>
      <c r="X149" s="64" t="s">
        <v>38</v>
      </c>
      <c r="Y149" s="64" t="s">
        <v>38</v>
      </c>
      <c r="Z149" s="64" t="s">
        <v>38</v>
      </c>
      <c r="AA149" s="38"/>
      <c r="AC149" s="68"/>
      <c r="AD149" s="68"/>
      <c r="AE149" s="69"/>
      <c r="AF149" s="38"/>
      <c r="AG149" s="38"/>
      <c r="AH149" s="38"/>
      <c r="AJ149" s="49"/>
      <c r="AK149" s="49"/>
      <c r="AN149" s="63"/>
    </row>
    <row r="150" spans="1:40" ht="47.25" x14ac:dyDescent="0.25">
      <c r="A150" s="14" t="s">
        <v>288</v>
      </c>
      <c r="B150" s="20" t="s">
        <v>289</v>
      </c>
      <c r="C150" s="71" t="s">
        <v>37</v>
      </c>
      <c r="D150" s="64" t="s">
        <v>38</v>
      </c>
      <c r="E150" s="65" t="s">
        <v>38</v>
      </c>
      <c r="F150" s="65" t="s">
        <v>38</v>
      </c>
      <c r="G150" s="64" t="s">
        <v>38</v>
      </c>
      <c r="H150" s="64" t="s">
        <v>38</v>
      </c>
      <c r="I150" s="64" t="s">
        <v>38</v>
      </c>
      <c r="J150" s="64" t="s">
        <v>38</v>
      </c>
      <c r="K150" s="64" t="s">
        <v>38</v>
      </c>
      <c r="L150" s="64" t="s">
        <v>38</v>
      </c>
      <c r="M150" s="64" t="s">
        <v>38</v>
      </c>
      <c r="N150" s="215" t="s">
        <v>38</v>
      </c>
      <c r="O150" s="64" t="str">
        <f t="shared" si="85"/>
        <v>нд</v>
      </c>
      <c r="P150" s="215" t="s">
        <v>38</v>
      </c>
      <c r="Q150" s="64" t="str">
        <f t="shared" si="86"/>
        <v>нд</v>
      </c>
      <c r="R150" s="64" t="s">
        <v>38</v>
      </c>
      <c r="S150" s="64" t="s">
        <v>38</v>
      </c>
      <c r="T150" s="64" t="s">
        <v>38</v>
      </c>
      <c r="U150" s="64" t="s">
        <v>38</v>
      </c>
      <c r="V150" s="64" t="s">
        <v>38</v>
      </c>
      <c r="W150" s="64" t="s">
        <v>38</v>
      </c>
      <c r="X150" s="64" t="s">
        <v>38</v>
      </c>
      <c r="Y150" s="64" t="s">
        <v>38</v>
      </c>
      <c r="Z150" s="64" t="s">
        <v>38</v>
      </c>
      <c r="AA150" s="38"/>
      <c r="AC150" s="68"/>
      <c r="AD150" s="68"/>
      <c r="AE150" s="69"/>
      <c r="AF150" s="38"/>
      <c r="AG150" s="38"/>
      <c r="AH150" s="38"/>
      <c r="AJ150" s="49"/>
      <c r="AK150" s="49"/>
      <c r="AN150" s="63"/>
    </row>
    <row r="151" spans="1:40" ht="47.25" x14ac:dyDescent="0.25">
      <c r="A151" s="14" t="s">
        <v>290</v>
      </c>
      <c r="B151" s="20" t="s">
        <v>291</v>
      </c>
      <c r="C151" s="71" t="s">
        <v>37</v>
      </c>
      <c r="D151" s="64" t="s">
        <v>38</v>
      </c>
      <c r="E151" s="65" t="s">
        <v>38</v>
      </c>
      <c r="F151" s="65" t="s">
        <v>38</v>
      </c>
      <c r="G151" s="64" t="s">
        <v>38</v>
      </c>
      <c r="H151" s="64" t="s">
        <v>38</v>
      </c>
      <c r="I151" s="64" t="s">
        <v>38</v>
      </c>
      <c r="J151" s="64" t="s">
        <v>38</v>
      </c>
      <c r="K151" s="64" t="s">
        <v>38</v>
      </c>
      <c r="L151" s="64" t="s">
        <v>38</v>
      </c>
      <c r="M151" s="64" t="s">
        <v>38</v>
      </c>
      <c r="N151" s="215" t="s">
        <v>38</v>
      </c>
      <c r="O151" s="64" t="str">
        <f t="shared" si="85"/>
        <v>нд</v>
      </c>
      <c r="P151" s="215" t="s">
        <v>38</v>
      </c>
      <c r="Q151" s="64" t="str">
        <f t="shared" si="86"/>
        <v>нд</v>
      </c>
      <c r="R151" s="64" t="s">
        <v>38</v>
      </c>
      <c r="S151" s="64" t="s">
        <v>38</v>
      </c>
      <c r="T151" s="64" t="s">
        <v>38</v>
      </c>
      <c r="U151" s="64" t="s">
        <v>38</v>
      </c>
      <c r="V151" s="64" t="s">
        <v>38</v>
      </c>
      <c r="W151" s="64" t="s">
        <v>38</v>
      </c>
      <c r="X151" s="64" t="s">
        <v>38</v>
      </c>
      <c r="Y151" s="64" t="s">
        <v>38</v>
      </c>
      <c r="Z151" s="64" t="s">
        <v>38</v>
      </c>
      <c r="AA151" s="38"/>
      <c r="AC151" s="68"/>
      <c r="AD151" s="68"/>
      <c r="AE151" s="69"/>
      <c r="AF151" s="38"/>
      <c r="AG151" s="38"/>
      <c r="AH151" s="38"/>
      <c r="AJ151" s="49"/>
      <c r="AK151" s="49"/>
      <c r="AN151" s="63"/>
    </row>
    <row r="152" spans="1:40" ht="47.25" x14ac:dyDescent="0.25">
      <c r="A152" s="14" t="s">
        <v>292</v>
      </c>
      <c r="B152" s="19" t="s">
        <v>293</v>
      </c>
      <c r="C152" s="71" t="s">
        <v>37</v>
      </c>
      <c r="D152" s="64" t="s">
        <v>38</v>
      </c>
      <c r="E152" s="65" t="s">
        <v>38</v>
      </c>
      <c r="F152" s="65" t="s">
        <v>38</v>
      </c>
      <c r="G152" s="64" t="s">
        <v>38</v>
      </c>
      <c r="H152" s="64" t="s">
        <v>38</v>
      </c>
      <c r="I152" s="64" t="s">
        <v>38</v>
      </c>
      <c r="J152" s="64" t="s">
        <v>38</v>
      </c>
      <c r="K152" s="64" t="s">
        <v>38</v>
      </c>
      <c r="L152" s="64" t="s">
        <v>38</v>
      </c>
      <c r="M152" s="64" t="s">
        <v>38</v>
      </c>
      <c r="N152" s="215" t="s">
        <v>38</v>
      </c>
      <c r="O152" s="64" t="str">
        <f t="shared" si="85"/>
        <v>нд</v>
      </c>
      <c r="P152" s="215" t="s">
        <v>38</v>
      </c>
      <c r="Q152" s="64" t="str">
        <f t="shared" si="86"/>
        <v>нд</v>
      </c>
      <c r="R152" s="64" t="s">
        <v>38</v>
      </c>
      <c r="S152" s="64" t="s">
        <v>38</v>
      </c>
      <c r="T152" s="64" t="s">
        <v>38</v>
      </c>
      <c r="U152" s="64" t="s">
        <v>38</v>
      </c>
      <c r="V152" s="64" t="s">
        <v>38</v>
      </c>
      <c r="W152" s="64" t="s">
        <v>38</v>
      </c>
      <c r="X152" s="64" t="s">
        <v>38</v>
      </c>
      <c r="Y152" s="64" t="s">
        <v>38</v>
      </c>
      <c r="Z152" s="64" t="s">
        <v>38</v>
      </c>
      <c r="AA152" s="38"/>
      <c r="AC152" s="68"/>
      <c r="AD152" s="68"/>
      <c r="AE152" s="69"/>
      <c r="AF152" s="38"/>
      <c r="AG152" s="38"/>
      <c r="AH152" s="38"/>
      <c r="AJ152" s="49"/>
      <c r="AK152" s="49"/>
      <c r="AN152" s="63"/>
    </row>
    <row r="153" spans="1:40" ht="63" x14ac:dyDescent="0.25">
      <c r="A153" s="14" t="s">
        <v>294</v>
      </c>
      <c r="B153" s="20" t="s">
        <v>295</v>
      </c>
      <c r="C153" s="71" t="s">
        <v>37</v>
      </c>
      <c r="D153" s="64" t="s">
        <v>38</v>
      </c>
      <c r="E153" s="65" t="s">
        <v>38</v>
      </c>
      <c r="F153" s="65" t="s">
        <v>38</v>
      </c>
      <c r="G153" s="64" t="s">
        <v>38</v>
      </c>
      <c r="H153" s="64" t="s">
        <v>38</v>
      </c>
      <c r="I153" s="64" t="s">
        <v>38</v>
      </c>
      <c r="J153" s="64" t="s">
        <v>38</v>
      </c>
      <c r="K153" s="64" t="s">
        <v>38</v>
      </c>
      <c r="L153" s="64" t="s">
        <v>38</v>
      </c>
      <c r="M153" s="64" t="s">
        <v>38</v>
      </c>
      <c r="N153" s="215" t="s">
        <v>38</v>
      </c>
      <c r="O153" s="64" t="str">
        <f t="shared" si="85"/>
        <v>нд</v>
      </c>
      <c r="P153" s="215" t="s">
        <v>38</v>
      </c>
      <c r="Q153" s="64" t="str">
        <f t="shared" si="86"/>
        <v>нд</v>
      </c>
      <c r="R153" s="64" t="s">
        <v>38</v>
      </c>
      <c r="S153" s="64" t="s">
        <v>38</v>
      </c>
      <c r="T153" s="64" t="s">
        <v>38</v>
      </c>
      <c r="U153" s="64" t="s">
        <v>38</v>
      </c>
      <c r="V153" s="64" t="s">
        <v>38</v>
      </c>
      <c r="W153" s="64" t="s">
        <v>38</v>
      </c>
      <c r="X153" s="64" t="s">
        <v>38</v>
      </c>
      <c r="Y153" s="64" t="s">
        <v>38</v>
      </c>
      <c r="Z153" s="64" t="s">
        <v>38</v>
      </c>
      <c r="AA153" s="38"/>
      <c r="AC153" s="68"/>
      <c r="AD153" s="68"/>
      <c r="AE153" s="69"/>
      <c r="AF153" s="38"/>
      <c r="AG153" s="38"/>
      <c r="AH153" s="38"/>
      <c r="AJ153" s="49"/>
      <c r="AK153" s="49"/>
      <c r="AN153" s="63"/>
    </row>
    <row r="154" spans="1:40" ht="47.25" x14ac:dyDescent="0.25">
      <c r="A154" s="14" t="s">
        <v>296</v>
      </c>
      <c r="B154" s="19" t="s">
        <v>297</v>
      </c>
      <c r="C154" s="71" t="s">
        <v>37</v>
      </c>
      <c r="D154" s="64" t="s">
        <v>38</v>
      </c>
      <c r="E154" s="65" t="s">
        <v>38</v>
      </c>
      <c r="F154" s="65" t="s">
        <v>38</v>
      </c>
      <c r="G154" s="64" t="s">
        <v>38</v>
      </c>
      <c r="H154" s="64" t="s">
        <v>38</v>
      </c>
      <c r="I154" s="64" t="s">
        <v>38</v>
      </c>
      <c r="J154" s="64" t="s">
        <v>38</v>
      </c>
      <c r="K154" s="64" t="s">
        <v>38</v>
      </c>
      <c r="L154" s="64" t="s">
        <v>38</v>
      </c>
      <c r="M154" s="64" t="s">
        <v>38</v>
      </c>
      <c r="N154" s="215" t="s">
        <v>38</v>
      </c>
      <c r="O154" s="64" t="str">
        <f t="shared" si="85"/>
        <v>нд</v>
      </c>
      <c r="P154" s="215" t="s">
        <v>38</v>
      </c>
      <c r="Q154" s="64" t="str">
        <f t="shared" si="86"/>
        <v>нд</v>
      </c>
      <c r="R154" s="64" t="s">
        <v>38</v>
      </c>
      <c r="S154" s="64" t="s">
        <v>38</v>
      </c>
      <c r="T154" s="64" t="s">
        <v>38</v>
      </c>
      <c r="U154" s="64" t="s">
        <v>38</v>
      </c>
      <c r="V154" s="64" t="s">
        <v>38</v>
      </c>
      <c r="W154" s="64" t="s">
        <v>38</v>
      </c>
      <c r="X154" s="64" t="s">
        <v>38</v>
      </c>
      <c r="Y154" s="64" t="s">
        <v>38</v>
      </c>
      <c r="Z154" s="64" t="s">
        <v>38</v>
      </c>
      <c r="AA154" s="38"/>
      <c r="AC154" s="68"/>
      <c r="AD154" s="68"/>
      <c r="AE154" s="69"/>
      <c r="AF154" s="38"/>
      <c r="AG154" s="38"/>
      <c r="AH154" s="38"/>
      <c r="AJ154" s="49"/>
      <c r="AK154" s="49"/>
      <c r="AN154" s="63"/>
    </row>
    <row r="155" spans="1:40" ht="31.5" x14ac:dyDescent="0.25">
      <c r="A155" s="14" t="s">
        <v>298</v>
      </c>
      <c r="B155" s="20" t="s">
        <v>299</v>
      </c>
      <c r="C155" s="71" t="s">
        <v>37</v>
      </c>
      <c r="D155" s="64" t="s">
        <v>38</v>
      </c>
      <c r="E155" s="65" t="s">
        <v>38</v>
      </c>
      <c r="F155" s="65" t="s">
        <v>38</v>
      </c>
      <c r="G155" s="64" t="s">
        <v>38</v>
      </c>
      <c r="H155" s="64" t="s">
        <v>38</v>
      </c>
      <c r="I155" s="64" t="s">
        <v>38</v>
      </c>
      <c r="J155" s="64" t="s">
        <v>38</v>
      </c>
      <c r="K155" s="64" t="s">
        <v>38</v>
      </c>
      <c r="L155" s="64" t="s">
        <v>38</v>
      </c>
      <c r="M155" s="64" t="s">
        <v>38</v>
      </c>
      <c r="N155" s="215" t="s">
        <v>38</v>
      </c>
      <c r="O155" s="64" t="str">
        <f t="shared" si="85"/>
        <v>нд</v>
      </c>
      <c r="P155" s="215" t="s">
        <v>38</v>
      </c>
      <c r="Q155" s="64" t="str">
        <f t="shared" si="86"/>
        <v>нд</v>
      </c>
      <c r="R155" s="64" t="s">
        <v>38</v>
      </c>
      <c r="S155" s="64" t="s">
        <v>38</v>
      </c>
      <c r="T155" s="64" t="s">
        <v>38</v>
      </c>
      <c r="U155" s="64" t="s">
        <v>38</v>
      </c>
      <c r="V155" s="64" t="s">
        <v>38</v>
      </c>
      <c r="W155" s="64" t="s">
        <v>38</v>
      </c>
      <c r="X155" s="64" t="s">
        <v>38</v>
      </c>
      <c r="Y155" s="64" t="s">
        <v>38</v>
      </c>
      <c r="Z155" s="64" t="s">
        <v>38</v>
      </c>
      <c r="AA155" s="38"/>
      <c r="AC155" s="68"/>
      <c r="AD155" s="68"/>
      <c r="AE155" s="69"/>
      <c r="AF155" s="38"/>
      <c r="AG155" s="38"/>
      <c r="AH155" s="38"/>
      <c r="AJ155" s="49"/>
      <c r="AK155" s="49"/>
      <c r="AN155" s="63"/>
    </row>
    <row r="156" spans="1:40" ht="31.5" x14ac:dyDescent="0.25">
      <c r="A156" s="14" t="s">
        <v>300</v>
      </c>
      <c r="B156" s="20" t="s">
        <v>301</v>
      </c>
      <c r="C156" s="71" t="s">
        <v>37</v>
      </c>
      <c r="D156" s="64" t="s">
        <v>38</v>
      </c>
      <c r="E156" s="65" t="s">
        <v>38</v>
      </c>
      <c r="F156" s="65" t="s">
        <v>38</v>
      </c>
      <c r="G156" s="64" t="s">
        <v>38</v>
      </c>
      <c r="H156" s="64" t="s">
        <v>38</v>
      </c>
      <c r="I156" s="64" t="s">
        <v>38</v>
      </c>
      <c r="J156" s="64" t="s">
        <v>38</v>
      </c>
      <c r="K156" s="64" t="s">
        <v>38</v>
      </c>
      <c r="L156" s="64" t="s">
        <v>38</v>
      </c>
      <c r="M156" s="64" t="s">
        <v>38</v>
      </c>
      <c r="N156" s="215" t="s">
        <v>38</v>
      </c>
      <c r="O156" s="64" t="str">
        <f t="shared" si="85"/>
        <v>нд</v>
      </c>
      <c r="P156" s="215" t="s">
        <v>38</v>
      </c>
      <c r="Q156" s="64" t="str">
        <f t="shared" si="86"/>
        <v>нд</v>
      </c>
      <c r="R156" s="64" t="s">
        <v>38</v>
      </c>
      <c r="S156" s="64" t="s">
        <v>38</v>
      </c>
      <c r="T156" s="64" t="s">
        <v>38</v>
      </c>
      <c r="U156" s="64" t="s">
        <v>38</v>
      </c>
      <c r="V156" s="64" t="s">
        <v>38</v>
      </c>
      <c r="W156" s="64" t="s">
        <v>38</v>
      </c>
      <c r="X156" s="64" t="s">
        <v>38</v>
      </c>
      <c r="Y156" s="64" t="s">
        <v>38</v>
      </c>
      <c r="Z156" s="64" t="s">
        <v>38</v>
      </c>
      <c r="AA156" s="38"/>
      <c r="AC156" s="68"/>
      <c r="AD156" s="68"/>
      <c r="AE156" s="69"/>
      <c r="AF156" s="38"/>
      <c r="AG156" s="38"/>
      <c r="AH156" s="38"/>
      <c r="AJ156" s="49"/>
      <c r="AK156" s="49"/>
      <c r="AN156" s="63"/>
    </row>
    <row r="157" spans="1:40" ht="31.5" x14ac:dyDescent="0.25">
      <c r="A157" s="14" t="s">
        <v>302</v>
      </c>
      <c r="B157" s="20" t="s">
        <v>303</v>
      </c>
      <c r="C157" s="71" t="s">
        <v>37</v>
      </c>
      <c r="D157" s="64" t="s">
        <v>38</v>
      </c>
      <c r="E157" s="65" t="s">
        <v>38</v>
      </c>
      <c r="F157" s="65" t="s">
        <v>38</v>
      </c>
      <c r="G157" s="64" t="s">
        <v>38</v>
      </c>
      <c r="H157" s="64" t="s">
        <v>38</v>
      </c>
      <c r="I157" s="64" t="s">
        <v>38</v>
      </c>
      <c r="J157" s="64" t="s">
        <v>38</v>
      </c>
      <c r="K157" s="64" t="s">
        <v>38</v>
      </c>
      <c r="L157" s="64" t="s">
        <v>38</v>
      </c>
      <c r="M157" s="64" t="s">
        <v>38</v>
      </c>
      <c r="N157" s="215" t="s">
        <v>38</v>
      </c>
      <c r="O157" s="64" t="str">
        <f t="shared" si="85"/>
        <v>нд</v>
      </c>
      <c r="P157" s="215" t="s">
        <v>38</v>
      </c>
      <c r="Q157" s="64" t="str">
        <f t="shared" si="86"/>
        <v>нд</v>
      </c>
      <c r="R157" s="64" t="s">
        <v>38</v>
      </c>
      <c r="S157" s="64" t="s">
        <v>38</v>
      </c>
      <c r="T157" s="64" t="s">
        <v>38</v>
      </c>
      <c r="U157" s="64" t="s">
        <v>38</v>
      </c>
      <c r="V157" s="64" t="s">
        <v>38</v>
      </c>
      <c r="W157" s="64" t="s">
        <v>38</v>
      </c>
      <c r="X157" s="64" t="s">
        <v>38</v>
      </c>
      <c r="Y157" s="64" t="s">
        <v>38</v>
      </c>
      <c r="Z157" s="64" t="s">
        <v>38</v>
      </c>
      <c r="AA157" s="38"/>
      <c r="AC157" s="68"/>
      <c r="AD157" s="68"/>
      <c r="AE157" s="69"/>
      <c r="AF157" s="38"/>
      <c r="AG157" s="38"/>
      <c r="AH157" s="38"/>
      <c r="AJ157" s="49"/>
      <c r="AK157" s="49"/>
      <c r="AN157" s="63"/>
    </row>
    <row r="158" spans="1:40" x14ac:dyDescent="0.25">
      <c r="A158" s="14" t="s">
        <v>304</v>
      </c>
      <c r="B158" s="20" t="s">
        <v>305</v>
      </c>
      <c r="C158" s="71" t="s">
        <v>37</v>
      </c>
      <c r="D158" s="64" t="s">
        <v>38</v>
      </c>
      <c r="E158" s="65" t="s">
        <v>38</v>
      </c>
      <c r="F158" s="65" t="s">
        <v>38</v>
      </c>
      <c r="G158" s="64" t="s">
        <v>38</v>
      </c>
      <c r="H158" s="64" t="s">
        <v>38</v>
      </c>
      <c r="I158" s="64" t="s">
        <v>38</v>
      </c>
      <c r="J158" s="64" t="s">
        <v>38</v>
      </c>
      <c r="K158" s="64" t="s">
        <v>38</v>
      </c>
      <c r="L158" s="64" t="s">
        <v>38</v>
      </c>
      <c r="M158" s="64" t="s">
        <v>38</v>
      </c>
      <c r="N158" s="215" t="s">
        <v>38</v>
      </c>
      <c r="O158" s="64" t="str">
        <f t="shared" si="85"/>
        <v>нд</v>
      </c>
      <c r="P158" s="215" t="s">
        <v>38</v>
      </c>
      <c r="Q158" s="64" t="str">
        <f t="shared" si="86"/>
        <v>нд</v>
      </c>
      <c r="R158" s="64" t="s">
        <v>38</v>
      </c>
      <c r="S158" s="64" t="s">
        <v>38</v>
      </c>
      <c r="T158" s="64" t="s">
        <v>38</v>
      </c>
      <c r="U158" s="64" t="s">
        <v>38</v>
      </c>
      <c r="V158" s="64" t="s">
        <v>38</v>
      </c>
      <c r="W158" s="64" t="s">
        <v>38</v>
      </c>
      <c r="X158" s="64" t="s">
        <v>38</v>
      </c>
      <c r="Y158" s="64" t="s">
        <v>38</v>
      </c>
      <c r="Z158" s="64" t="s">
        <v>38</v>
      </c>
      <c r="AA158" s="38"/>
      <c r="AC158" s="68"/>
      <c r="AD158" s="68"/>
      <c r="AE158" s="69"/>
      <c r="AF158" s="38"/>
      <c r="AG158" s="38"/>
      <c r="AH158" s="38"/>
      <c r="AJ158" s="49"/>
      <c r="AK158" s="49"/>
      <c r="AN158" s="63"/>
    </row>
    <row r="159" spans="1:40" x14ac:dyDescent="0.25">
      <c r="A159" s="14" t="s">
        <v>306</v>
      </c>
      <c r="B159" s="20" t="s">
        <v>307</v>
      </c>
      <c r="C159" s="71" t="s">
        <v>37</v>
      </c>
      <c r="D159" s="64" t="s">
        <v>38</v>
      </c>
      <c r="E159" s="65" t="s">
        <v>38</v>
      </c>
      <c r="F159" s="65" t="s">
        <v>38</v>
      </c>
      <c r="G159" s="64" t="s">
        <v>38</v>
      </c>
      <c r="H159" s="64" t="s">
        <v>38</v>
      </c>
      <c r="I159" s="64" t="s">
        <v>38</v>
      </c>
      <c r="J159" s="64" t="s">
        <v>38</v>
      </c>
      <c r="K159" s="64" t="s">
        <v>38</v>
      </c>
      <c r="L159" s="64" t="s">
        <v>38</v>
      </c>
      <c r="M159" s="64" t="s">
        <v>38</v>
      </c>
      <c r="N159" s="215" t="s">
        <v>38</v>
      </c>
      <c r="O159" s="64" t="str">
        <f t="shared" si="85"/>
        <v>нд</v>
      </c>
      <c r="P159" s="215" t="s">
        <v>38</v>
      </c>
      <c r="Q159" s="64" t="str">
        <f t="shared" si="86"/>
        <v>нд</v>
      </c>
      <c r="R159" s="64" t="s">
        <v>38</v>
      </c>
      <c r="S159" s="64" t="s">
        <v>38</v>
      </c>
      <c r="T159" s="64" t="s">
        <v>38</v>
      </c>
      <c r="U159" s="64" t="s">
        <v>38</v>
      </c>
      <c r="V159" s="64" t="s">
        <v>38</v>
      </c>
      <c r="W159" s="64" t="s">
        <v>38</v>
      </c>
      <c r="X159" s="64" t="s">
        <v>38</v>
      </c>
      <c r="Y159" s="64" t="s">
        <v>38</v>
      </c>
      <c r="Z159" s="64" t="s">
        <v>38</v>
      </c>
      <c r="AA159" s="38"/>
      <c r="AC159" s="68"/>
      <c r="AD159" s="68"/>
      <c r="AE159" s="69"/>
      <c r="AF159" s="38"/>
      <c r="AG159" s="38"/>
      <c r="AH159" s="38"/>
      <c r="AJ159" s="49"/>
      <c r="AK159" s="49"/>
      <c r="AN159" s="63"/>
    </row>
    <row r="160" spans="1:40" x14ac:dyDescent="0.25">
      <c r="A160" s="14" t="s">
        <v>308</v>
      </c>
      <c r="B160" s="20" t="s">
        <v>242</v>
      </c>
      <c r="C160" s="71" t="s">
        <v>37</v>
      </c>
      <c r="D160" s="64" t="s">
        <v>38</v>
      </c>
      <c r="E160" s="65" t="s">
        <v>38</v>
      </c>
      <c r="F160" s="65" t="s">
        <v>38</v>
      </c>
      <c r="G160" s="64" t="s">
        <v>38</v>
      </c>
      <c r="H160" s="64" t="s">
        <v>38</v>
      </c>
      <c r="I160" s="64" t="s">
        <v>38</v>
      </c>
      <c r="J160" s="64" t="s">
        <v>38</v>
      </c>
      <c r="K160" s="64" t="s">
        <v>38</v>
      </c>
      <c r="L160" s="64" t="s">
        <v>38</v>
      </c>
      <c r="M160" s="64" t="s">
        <v>38</v>
      </c>
      <c r="N160" s="215" t="s">
        <v>38</v>
      </c>
      <c r="O160" s="64" t="str">
        <f t="shared" si="85"/>
        <v>нд</v>
      </c>
      <c r="P160" s="215" t="s">
        <v>38</v>
      </c>
      <c r="Q160" s="64" t="str">
        <f t="shared" si="86"/>
        <v>нд</v>
      </c>
      <c r="R160" s="64" t="s">
        <v>38</v>
      </c>
      <c r="S160" s="64" t="s">
        <v>38</v>
      </c>
      <c r="T160" s="64" t="s">
        <v>38</v>
      </c>
      <c r="U160" s="64" t="s">
        <v>38</v>
      </c>
      <c r="V160" s="64" t="s">
        <v>38</v>
      </c>
      <c r="W160" s="64" t="s">
        <v>38</v>
      </c>
      <c r="X160" s="64" t="s">
        <v>38</v>
      </c>
      <c r="Y160" s="64" t="s">
        <v>38</v>
      </c>
      <c r="Z160" s="64" t="s">
        <v>38</v>
      </c>
      <c r="AA160" s="38"/>
      <c r="AC160" s="68"/>
      <c r="AD160" s="68"/>
      <c r="AE160" s="69"/>
      <c r="AF160" s="38"/>
      <c r="AG160" s="38"/>
      <c r="AH160" s="38"/>
      <c r="AJ160" s="49"/>
      <c r="AK160" s="49"/>
      <c r="AN160" s="63"/>
    </row>
    <row r="161" spans="1:40" x14ac:dyDescent="0.25">
      <c r="A161" s="14" t="s">
        <v>309</v>
      </c>
      <c r="B161" s="19" t="s">
        <v>310</v>
      </c>
      <c r="C161" s="71" t="s">
        <v>37</v>
      </c>
      <c r="D161" s="64" t="s">
        <v>38</v>
      </c>
      <c r="E161" s="65" t="s">
        <v>38</v>
      </c>
      <c r="F161" s="65" t="s">
        <v>38</v>
      </c>
      <c r="G161" s="64" t="s">
        <v>38</v>
      </c>
      <c r="H161" s="64" t="s">
        <v>38</v>
      </c>
      <c r="I161" s="64" t="s">
        <v>38</v>
      </c>
      <c r="J161" s="64" t="s">
        <v>38</v>
      </c>
      <c r="K161" s="64" t="s">
        <v>38</v>
      </c>
      <c r="L161" s="64" t="s">
        <v>38</v>
      </c>
      <c r="M161" s="64" t="s">
        <v>38</v>
      </c>
      <c r="N161" s="215" t="s">
        <v>38</v>
      </c>
      <c r="O161" s="64" t="str">
        <f t="shared" si="85"/>
        <v>нд</v>
      </c>
      <c r="P161" s="215" t="s">
        <v>38</v>
      </c>
      <c r="Q161" s="64" t="str">
        <f t="shared" si="86"/>
        <v>нд</v>
      </c>
      <c r="R161" s="64" t="s">
        <v>38</v>
      </c>
      <c r="S161" s="64" t="s">
        <v>38</v>
      </c>
      <c r="T161" s="64" t="s">
        <v>38</v>
      </c>
      <c r="U161" s="64" t="s">
        <v>38</v>
      </c>
      <c r="V161" s="64" t="s">
        <v>38</v>
      </c>
      <c r="W161" s="64" t="s">
        <v>38</v>
      </c>
      <c r="X161" s="64" t="s">
        <v>38</v>
      </c>
      <c r="Y161" s="64" t="s">
        <v>38</v>
      </c>
      <c r="Z161" s="64" t="s">
        <v>38</v>
      </c>
      <c r="AA161" s="38"/>
      <c r="AC161" s="68"/>
      <c r="AD161" s="68"/>
      <c r="AE161" s="69"/>
      <c r="AF161" s="38"/>
      <c r="AG161" s="38"/>
      <c r="AH161" s="38"/>
      <c r="AJ161" s="49"/>
      <c r="AK161" s="49"/>
      <c r="AN161" s="63"/>
    </row>
    <row r="162" spans="1:40" ht="31.5" x14ac:dyDescent="0.25">
      <c r="A162" s="14" t="s">
        <v>311</v>
      </c>
      <c r="B162" s="20" t="s">
        <v>312</v>
      </c>
      <c r="C162" s="71" t="s">
        <v>37</v>
      </c>
      <c r="D162" s="64" t="s">
        <v>38</v>
      </c>
      <c r="E162" s="65" t="s">
        <v>38</v>
      </c>
      <c r="F162" s="65" t="s">
        <v>38</v>
      </c>
      <c r="G162" s="64" t="s">
        <v>38</v>
      </c>
      <c r="H162" s="64" t="s">
        <v>38</v>
      </c>
      <c r="I162" s="64" t="s">
        <v>38</v>
      </c>
      <c r="J162" s="64" t="s">
        <v>38</v>
      </c>
      <c r="K162" s="64" t="s">
        <v>38</v>
      </c>
      <c r="L162" s="64" t="s">
        <v>38</v>
      </c>
      <c r="M162" s="64" t="s">
        <v>38</v>
      </c>
      <c r="N162" s="215" t="s">
        <v>38</v>
      </c>
      <c r="O162" s="64" t="str">
        <f t="shared" si="85"/>
        <v>нд</v>
      </c>
      <c r="P162" s="215" t="s">
        <v>38</v>
      </c>
      <c r="Q162" s="64" t="str">
        <f t="shared" si="86"/>
        <v>нд</v>
      </c>
      <c r="R162" s="64" t="s">
        <v>38</v>
      </c>
      <c r="S162" s="64" t="s">
        <v>38</v>
      </c>
      <c r="T162" s="64" t="s">
        <v>38</v>
      </c>
      <c r="U162" s="64" t="s">
        <v>38</v>
      </c>
      <c r="V162" s="64" t="s">
        <v>38</v>
      </c>
      <c r="W162" s="64" t="s">
        <v>38</v>
      </c>
      <c r="X162" s="64" t="s">
        <v>38</v>
      </c>
      <c r="Y162" s="64" t="s">
        <v>38</v>
      </c>
      <c r="Z162" s="64" t="s">
        <v>38</v>
      </c>
      <c r="AA162" s="38"/>
      <c r="AC162" s="68"/>
      <c r="AD162" s="68"/>
      <c r="AE162" s="69"/>
      <c r="AF162" s="38"/>
      <c r="AG162" s="38"/>
      <c r="AH162" s="38"/>
      <c r="AJ162" s="49"/>
      <c r="AK162" s="49"/>
      <c r="AN162" s="63"/>
    </row>
    <row r="163" spans="1:40" x14ac:dyDescent="0.25">
      <c r="A163" s="14" t="s">
        <v>313</v>
      </c>
      <c r="B163" s="20" t="s">
        <v>314</v>
      </c>
      <c r="C163" s="71" t="s">
        <v>37</v>
      </c>
      <c r="D163" s="64" t="s">
        <v>38</v>
      </c>
      <c r="E163" s="65" t="s">
        <v>38</v>
      </c>
      <c r="F163" s="65" t="s">
        <v>38</v>
      </c>
      <c r="G163" s="64" t="s">
        <v>38</v>
      </c>
      <c r="H163" s="64" t="s">
        <v>38</v>
      </c>
      <c r="I163" s="64" t="s">
        <v>38</v>
      </c>
      <c r="J163" s="64" t="s">
        <v>38</v>
      </c>
      <c r="K163" s="64" t="s">
        <v>38</v>
      </c>
      <c r="L163" s="64" t="s">
        <v>38</v>
      </c>
      <c r="M163" s="64" t="s">
        <v>38</v>
      </c>
      <c r="N163" s="215" t="s">
        <v>38</v>
      </c>
      <c r="O163" s="64" t="str">
        <f t="shared" si="85"/>
        <v>нд</v>
      </c>
      <c r="P163" s="215" t="s">
        <v>38</v>
      </c>
      <c r="Q163" s="64" t="str">
        <f t="shared" si="86"/>
        <v>нд</v>
      </c>
      <c r="R163" s="64" t="s">
        <v>38</v>
      </c>
      <c r="S163" s="64" t="s">
        <v>38</v>
      </c>
      <c r="T163" s="64" t="s">
        <v>38</v>
      </c>
      <c r="U163" s="64" t="s">
        <v>38</v>
      </c>
      <c r="V163" s="64" t="s">
        <v>38</v>
      </c>
      <c r="W163" s="64" t="s">
        <v>38</v>
      </c>
      <c r="X163" s="64" t="s">
        <v>38</v>
      </c>
      <c r="Y163" s="64" t="s">
        <v>38</v>
      </c>
      <c r="Z163" s="64" t="s">
        <v>38</v>
      </c>
      <c r="AA163" s="38"/>
      <c r="AC163" s="68"/>
      <c r="AD163" s="68"/>
      <c r="AE163" s="69"/>
      <c r="AF163" s="38"/>
      <c r="AG163" s="38"/>
      <c r="AH163" s="38"/>
      <c r="AJ163" s="49"/>
      <c r="AK163" s="49"/>
      <c r="AN163" s="63"/>
    </row>
    <row r="164" spans="1:40" x14ac:dyDescent="0.25">
      <c r="A164" s="14" t="s">
        <v>315</v>
      </c>
      <c r="B164" s="20" t="s">
        <v>316</v>
      </c>
      <c r="C164" s="71" t="s">
        <v>37</v>
      </c>
      <c r="D164" s="64" t="s">
        <v>38</v>
      </c>
      <c r="E164" s="65" t="s">
        <v>38</v>
      </c>
      <c r="F164" s="65" t="s">
        <v>38</v>
      </c>
      <c r="G164" s="64" t="s">
        <v>38</v>
      </c>
      <c r="H164" s="64" t="s">
        <v>38</v>
      </c>
      <c r="I164" s="64" t="s">
        <v>38</v>
      </c>
      <c r="J164" s="64" t="s">
        <v>38</v>
      </c>
      <c r="K164" s="64" t="s">
        <v>38</v>
      </c>
      <c r="L164" s="64" t="s">
        <v>38</v>
      </c>
      <c r="M164" s="64" t="s">
        <v>38</v>
      </c>
      <c r="N164" s="215" t="s">
        <v>38</v>
      </c>
      <c r="O164" s="64" t="str">
        <f t="shared" si="85"/>
        <v>нд</v>
      </c>
      <c r="P164" s="215" t="s">
        <v>38</v>
      </c>
      <c r="Q164" s="64" t="str">
        <f t="shared" si="86"/>
        <v>нд</v>
      </c>
      <c r="R164" s="64" t="s">
        <v>38</v>
      </c>
      <c r="S164" s="64" t="s">
        <v>38</v>
      </c>
      <c r="T164" s="64" t="s">
        <v>38</v>
      </c>
      <c r="U164" s="64" t="s">
        <v>38</v>
      </c>
      <c r="V164" s="64" t="s">
        <v>38</v>
      </c>
      <c r="W164" s="64" t="s">
        <v>38</v>
      </c>
      <c r="X164" s="64" t="s">
        <v>38</v>
      </c>
      <c r="Y164" s="64" t="s">
        <v>38</v>
      </c>
      <c r="Z164" s="64" t="s">
        <v>38</v>
      </c>
      <c r="AA164" s="38"/>
      <c r="AC164" s="68"/>
      <c r="AD164" s="68"/>
      <c r="AE164" s="69"/>
      <c r="AF164" s="38"/>
      <c r="AG164" s="38"/>
      <c r="AH164" s="38"/>
      <c r="AJ164" s="49"/>
      <c r="AK164" s="49"/>
      <c r="AN164" s="63"/>
    </row>
    <row r="165" spans="1:40" ht="31.5" x14ac:dyDescent="0.25">
      <c r="A165" s="14" t="s">
        <v>317</v>
      </c>
      <c r="B165" s="20" t="s">
        <v>244</v>
      </c>
      <c r="C165" s="71" t="s">
        <v>37</v>
      </c>
      <c r="D165" s="64" t="s">
        <v>38</v>
      </c>
      <c r="E165" s="65" t="s">
        <v>38</v>
      </c>
      <c r="F165" s="65" t="s">
        <v>38</v>
      </c>
      <c r="G165" s="64" t="s">
        <v>38</v>
      </c>
      <c r="H165" s="64" t="s">
        <v>38</v>
      </c>
      <c r="I165" s="64" t="s">
        <v>38</v>
      </c>
      <c r="J165" s="64" t="s">
        <v>38</v>
      </c>
      <c r="K165" s="64" t="s">
        <v>38</v>
      </c>
      <c r="L165" s="64" t="s">
        <v>38</v>
      </c>
      <c r="M165" s="64" t="s">
        <v>38</v>
      </c>
      <c r="N165" s="215" t="s">
        <v>38</v>
      </c>
      <c r="O165" s="64" t="str">
        <f t="shared" si="85"/>
        <v>нд</v>
      </c>
      <c r="P165" s="215" t="s">
        <v>38</v>
      </c>
      <c r="Q165" s="64" t="str">
        <f t="shared" si="86"/>
        <v>нд</v>
      </c>
      <c r="R165" s="64" t="s">
        <v>38</v>
      </c>
      <c r="S165" s="64" t="s">
        <v>38</v>
      </c>
      <c r="T165" s="64" t="s">
        <v>38</v>
      </c>
      <c r="U165" s="64" t="s">
        <v>38</v>
      </c>
      <c r="V165" s="64" t="s">
        <v>38</v>
      </c>
      <c r="W165" s="64" t="s">
        <v>38</v>
      </c>
      <c r="X165" s="64" t="s">
        <v>38</v>
      </c>
      <c r="Y165" s="64" t="s">
        <v>38</v>
      </c>
      <c r="Z165" s="64" t="s">
        <v>38</v>
      </c>
      <c r="AA165" s="38"/>
      <c r="AC165" s="68"/>
      <c r="AD165" s="68"/>
      <c r="AE165" s="69"/>
      <c r="AF165" s="38"/>
      <c r="AG165" s="38"/>
      <c r="AH165" s="38"/>
      <c r="AJ165" s="49"/>
      <c r="AK165" s="49"/>
      <c r="AN165" s="63"/>
    </row>
    <row r="166" spans="1:40" ht="31.5" x14ac:dyDescent="0.25">
      <c r="A166" s="14" t="s">
        <v>318</v>
      </c>
      <c r="B166" s="19" t="s">
        <v>319</v>
      </c>
      <c r="C166" s="71" t="s">
        <v>37</v>
      </c>
      <c r="D166" s="64" t="s">
        <v>38</v>
      </c>
      <c r="E166" s="65" t="s">
        <v>38</v>
      </c>
      <c r="F166" s="65" t="s">
        <v>38</v>
      </c>
      <c r="G166" s="64" t="s">
        <v>38</v>
      </c>
      <c r="H166" s="64" t="s">
        <v>38</v>
      </c>
      <c r="I166" s="64" t="s">
        <v>38</v>
      </c>
      <c r="J166" s="64" t="s">
        <v>38</v>
      </c>
      <c r="K166" s="64" t="s">
        <v>38</v>
      </c>
      <c r="L166" s="64" t="s">
        <v>38</v>
      </c>
      <c r="M166" s="64" t="s">
        <v>38</v>
      </c>
      <c r="N166" s="215" t="s">
        <v>38</v>
      </c>
      <c r="O166" s="64" t="str">
        <f t="shared" si="85"/>
        <v>нд</v>
      </c>
      <c r="P166" s="215" t="s">
        <v>38</v>
      </c>
      <c r="Q166" s="64" t="str">
        <f t="shared" si="86"/>
        <v>нд</v>
      </c>
      <c r="R166" s="64" t="s">
        <v>38</v>
      </c>
      <c r="S166" s="64" t="s">
        <v>38</v>
      </c>
      <c r="T166" s="64" t="s">
        <v>38</v>
      </c>
      <c r="U166" s="64" t="s">
        <v>38</v>
      </c>
      <c r="V166" s="64" t="s">
        <v>38</v>
      </c>
      <c r="W166" s="64" t="s">
        <v>38</v>
      </c>
      <c r="X166" s="64" t="s">
        <v>38</v>
      </c>
      <c r="Y166" s="64" t="s">
        <v>38</v>
      </c>
      <c r="Z166" s="64" t="s">
        <v>38</v>
      </c>
      <c r="AA166" s="38"/>
      <c r="AC166" s="68"/>
      <c r="AD166" s="68"/>
      <c r="AE166" s="69"/>
      <c r="AF166" s="38"/>
      <c r="AG166" s="38"/>
      <c r="AH166" s="38"/>
      <c r="AJ166" s="49"/>
      <c r="AK166" s="49"/>
      <c r="AN166" s="63"/>
    </row>
    <row r="167" spans="1:40" ht="31.5" x14ac:dyDescent="0.25">
      <c r="A167" s="71" t="s">
        <v>320</v>
      </c>
      <c r="B167" s="19" t="s">
        <v>321</v>
      </c>
      <c r="C167" s="71" t="s">
        <v>37</v>
      </c>
      <c r="D167" s="64" t="s">
        <v>38</v>
      </c>
      <c r="E167" s="65" t="s">
        <v>38</v>
      </c>
      <c r="F167" s="65" t="s">
        <v>38</v>
      </c>
      <c r="G167" s="64" t="s">
        <v>38</v>
      </c>
      <c r="H167" s="64" t="s">
        <v>38</v>
      </c>
      <c r="I167" s="64" t="s">
        <v>38</v>
      </c>
      <c r="J167" s="64" t="s">
        <v>38</v>
      </c>
      <c r="K167" s="64" t="s">
        <v>38</v>
      </c>
      <c r="L167" s="64" t="s">
        <v>38</v>
      </c>
      <c r="M167" s="64" t="s">
        <v>38</v>
      </c>
      <c r="N167" s="215" t="s">
        <v>38</v>
      </c>
      <c r="O167" s="64" t="str">
        <f t="shared" si="85"/>
        <v>нд</v>
      </c>
      <c r="P167" s="215" t="s">
        <v>38</v>
      </c>
      <c r="Q167" s="64" t="str">
        <f t="shared" si="86"/>
        <v>нд</v>
      </c>
      <c r="R167" s="64" t="s">
        <v>38</v>
      </c>
      <c r="S167" s="64" t="s">
        <v>38</v>
      </c>
      <c r="T167" s="64" t="s">
        <v>38</v>
      </c>
      <c r="U167" s="64" t="s">
        <v>38</v>
      </c>
      <c r="V167" s="64" t="s">
        <v>38</v>
      </c>
      <c r="W167" s="64" t="s">
        <v>38</v>
      </c>
      <c r="X167" s="64" t="s">
        <v>38</v>
      </c>
      <c r="Y167" s="64" t="s">
        <v>38</v>
      </c>
      <c r="Z167" s="64" t="s">
        <v>38</v>
      </c>
      <c r="AA167" s="38"/>
      <c r="AC167" s="68"/>
      <c r="AD167" s="68"/>
      <c r="AE167" s="69"/>
      <c r="AF167" s="38"/>
      <c r="AG167" s="38"/>
      <c r="AH167" s="38"/>
      <c r="AJ167" s="49"/>
      <c r="AK167" s="49"/>
      <c r="AN167" s="63"/>
    </row>
    <row r="168" spans="1:40" ht="31.5" x14ac:dyDescent="0.25">
      <c r="A168" s="71" t="s">
        <v>322</v>
      </c>
      <c r="B168" s="20" t="s">
        <v>323</v>
      </c>
      <c r="C168" s="71" t="s">
        <v>37</v>
      </c>
      <c r="D168" s="64" t="s">
        <v>38</v>
      </c>
      <c r="E168" s="65" t="s">
        <v>38</v>
      </c>
      <c r="F168" s="65" t="s">
        <v>38</v>
      </c>
      <c r="G168" s="64" t="s">
        <v>38</v>
      </c>
      <c r="H168" s="64" t="s">
        <v>38</v>
      </c>
      <c r="I168" s="64" t="s">
        <v>38</v>
      </c>
      <c r="J168" s="64" t="s">
        <v>38</v>
      </c>
      <c r="K168" s="64" t="s">
        <v>38</v>
      </c>
      <c r="L168" s="64" t="s">
        <v>38</v>
      </c>
      <c r="M168" s="64" t="s">
        <v>38</v>
      </c>
      <c r="N168" s="215" t="s">
        <v>38</v>
      </c>
      <c r="O168" s="64" t="str">
        <f t="shared" si="85"/>
        <v>нд</v>
      </c>
      <c r="P168" s="215" t="s">
        <v>38</v>
      </c>
      <c r="Q168" s="64" t="str">
        <f t="shared" si="86"/>
        <v>нд</v>
      </c>
      <c r="R168" s="64" t="s">
        <v>38</v>
      </c>
      <c r="S168" s="64" t="s">
        <v>38</v>
      </c>
      <c r="T168" s="64" t="s">
        <v>38</v>
      </c>
      <c r="U168" s="64" t="s">
        <v>38</v>
      </c>
      <c r="V168" s="64" t="s">
        <v>38</v>
      </c>
      <c r="W168" s="64" t="s">
        <v>38</v>
      </c>
      <c r="X168" s="64" t="s">
        <v>38</v>
      </c>
      <c r="Y168" s="64" t="s">
        <v>38</v>
      </c>
      <c r="Z168" s="64" t="s">
        <v>38</v>
      </c>
      <c r="AA168" s="38"/>
      <c r="AC168" s="68"/>
      <c r="AD168" s="68"/>
      <c r="AE168" s="69"/>
      <c r="AF168" s="38"/>
      <c r="AG168" s="38"/>
      <c r="AH168" s="38"/>
      <c r="AJ168" s="49"/>
      <c r="AK168" s="49"/>
      <c r="AN168" s="63"/>
    </row>
    <row r="169" spans="1:40" x14ac:dyDescent="0.25">
      <c r="A169" s="14" t="s">
        <v>324</v>
      </c>
      <c r="B169" s="20" t="s">
        <v>325</v>
      </c>
      <c r="C169" s="71" t="s">
        <v>37</v>
      </c>
      <c r="D169" s="64" t="s">
        <v>38</v>
      </c>
      <c r="E169" s="65" t="s">
        <v>38</v>
      </c>
      <c r="F169" s="65" t="s">
        <v>38</v>
      </c>
      <c r="G169" s="64" t="s">
        <v>38</v>
      </c>
      <c r="H169" s="64" t="s">
        <v>38</v>
      </c>
      <c r="I169" s="64" t="s">
        <v>38</v>
      </c>
      <c r="J169" s="64" t="s">
        <v>38</v>
      </c>
      <c r="K169" s="64" t="s">
        <v>38</v>
      </c>
      <c r="L169" s="64" t="s">
        <v>38</v>
      </c>
      <c r="M169" s="64" t="s">
        <v>38</v>
      </c>
      <c r="N169" s="215" t="s">
        <v>38</v>
      </c>
      <c r="O169" s="64" t="str">
        <f t="shared" si="85"/>
        <v>нд</v>
      </c>
      <c r="P169" s="215" t="s">
        <v>38</v>
      </c>
      <c r="Q169" s="64" t="str">
        <f t="shared" si="86"/>
        <v>нд</v>
      </c>
      <c r="R169" s="64" t="s">
        <v>38</v>
      </c>
      <c r="S169" s="64" t="s">
        <v>38</v>
      </c>
      <c r="T169" s="64" t="s">
        <v>38</v>
      </c>
      <c r="U169" s="64" t="s">
        <v>38</v>
      </c>
      <c r="V169" s="64" t="s">
        <v>38</v>
      </c>
      <c r="W169" s="64" t="s">
        <v>38</v>
      </c>
      <c r="X169" s="64" t="s">
        <v>38</v>
      </c>
      <c r="Y169" s="64" t="s">
        <v>38</v>
      </c>
      <c r="Z169" s="64" t="s">
        <v>38</v>
      </c>
      <c r="AA169" s="38"/>
      <c r="AC169" s="68"/>
      <c r="AD169" s="68"/>
      <c r="AE169" s="69"/>
      <c r="AF169" s="38"/>
      <c r="AG169" s="38"/>
      <c r="AH169" s="38"/>
      <c r="AJ169" s="49"/>
      <c r="AK169" s="49"/>
      <c r="AN169" s="63"/>
    </row>
    <row r="170" spans="1:40" ht="31.5" x14ac:dyDescent="0.25">
      <c r="A170" s="14" t="s">
        <v>326</v>
      </c>
      <c r="B170" s="20" t="s">
        <v>327</v>
      </c>
      <c r="C170" s="71" t="s">
        <v>37</v>
      </c>
      <c r="D170" s="64" t="s">
        <v>38</v>
      </c>
      <c r="E170" s="65" t="s">
        <v>38</v>
      </c>
      <c r="F170" s="65" t="s">
        <v>38</v>
      </c>
      <c r="G170" s="64" t="s">
        <v>38</v>
      </c>
      <c r="H170" s="64" t="s">
        <v>38</v>
      </c>
      <c r="I170" s="64" t="s">
        <v>38</v>
      </c>
      <c r="J170" s="64" t="s">
        <v>38</v>
      </c>
      <c r="K170" s="64" t="s">
        <v>38</v>
      </c>
      <c r="L170" s="64" t="s">
        <v>38</v>
      </c>
      <c r="M170" s="64" t="s">
        <v>38</v>
      </c>
      <c r="N170" s="215" t="s">
        <v>38</v>
      </c>
      <c r="O170" s="64" t="str">
        <f t="shared" ref="O170:O201" si="93">+I170</f>
        <v>нд</v>
      </c>
      <c r="P170" s="215" t="s">
        <v>38</v>
      </c>
      <c r="Q170" s="64" t="str">
        <f t="shared" ref="Q170:Q201" si="94">+G170</f>
        <v>нд</v>
      </c>
      <c r="R170" s="64" t="s">
        <v>38</v>
      </c>
      <c r="S170" s="64" t="s">
        <v>38</v>
      </c>
      <c r="T170" s="64" t="s">
        <v>38</v>
      </c>
      <c r="U170" s="64" t="s">
        <v>38</v>
      </c>
      <c r="V170" s="64" t="s">
        <v>38</v>
      </c>
      <c r="W170" s="64" t="s">
        <v>38</v>
      </c>
      <c r="X170" s="64" t="s">
        <v>38</v>
      </c>
      <c r="Y170" s="64" t="s">
        <v>38</v>
      </c>
      <c r="Z170" s="64" t="s">
        <v>38</v>
      </c>
      <c r="AA170" s="38"/>
      <c r="AC170" s="68"/>
      <c r="AD170" s="68"/>
      <c r="AE170" s="69"/>
      <c r="AF170" s="38"/>
      <c r="AG170" s="38"/>
      <c r="AH170" s="38"/>
      <c r="AJ170" s="49"/>
      <c r="AK170" s="49"/>
      <c r="AN170" s="63"/>
    </row>
    <row r="171" spans="1:40" x14ac:dyDescent="0.25">
      <c r="A171" s="14" t="s">
        <v>328</v>
      </c>
      <c r="B171" s="20" t="s">
        <v>329</v>
      </c>
      <c r="C171" s="71" t="s">
        <v>37</v>
      </c>
      <c r="D171" s="64" t="s">
        <v>38</v>
      </c>
      <c r="E171" s="65" t="s">
        <v>38</v>
      </c>
      <c r="F171" s="65" t="s">
        <v>38</v>
      </c>
      <c r="G171" s="64" t="s">
        <v>38</v>
      </c>
      <c r="H171" s="64" t="s">
        <v>38</v>
      </c>
      <c r="I171" s="64" t="s">
        <v>38</v>
      </c>
      <c r="J171" s="64" t="s">
        <v>38</v>
      </c>
      <c r="K171" s="64" t="s">
        <v>38</v>
      </c>
      <c r="L171" s="64" t="s">
        <v>38</v>
      </c>
      <c r="M171" s="64" t="s">
        <v>38</v>
      </c>
      <c r="N171" s="215" t="s">
        <v>38</v>
      </c>
      <c r="O171" s="64" t="str">
        <f t="shared" si="93"/>
        <v>нд</v>
      </c>
      <c r="P171" s="215" t="s">
        <v>38</v>
      </c>
      <c r="Q171" s="64" t="str">
        <f t="shared" si="94"/>
        <v>нд</v>
      </c>
      <c r="R171" s="64" t="s">
        <v>38</v>
      </c>
      <c r="S171" s="64" t="s">
        <v>38</v>
      </c>
      <c r="T171" s="64" t="s">
        <v>38</v>
      </c>
      <c r="U171" s="64" t="s">
        <v>38</v>
      </c>
      <c r="V171" s="64" t="s">
        <v>38</v>
      </c>
      <c r="W171" s="64" t="s">
        <v>38</v>
      </c>
      <c r="X171" s="64" t="s">
        <v>38</v>
      </c>
      <c r="Y171" s="64" t="s">
        <v>38</v>
      </c>
      <c r="Z171" s="64" t="s">
        <v>38</v>
      </c>
      <c r="AA171" s="38"/>
      <c r="AC171" s="68"/>
      <c r="AD171" s="68"/>
      <c r="AE171" s="69"/>
      <c r="AF171" s="38"/>
      <c r="AG171" s="38"/>
      <c r="AH171" s="38"/>
      <c r="AJ171" s="49"/>
      <c r="AK171" s="49"/>
      <c r="AN171" s="63"/>
    </row>
    <row r="172" spans="1:40" x14ac:dyDescent="0.25">
      <c r="A172" s="14" t="s">
        <v>330</v>
      </c>
      <c r="B172" s="20" t="s">
        <v>331</v>
      </c>
      <c r="C172" s="71" t="s">
        <v>37</v>
      </c>
      <c r="D172" s="64" t="s">
        <v>38</v>
      </c>
      <c r="E172" s="65" t="s">
        <v>38</v>
      </c>
      <c r="F172" s="65" t="s">
        <v>38</v>
      </c>
      <c r="G172" s="64" t="s">
        <v>38</v>
      </c>
      <c r="H172" s="64" t="s">
        <v>38</v>
      </c>
      <c r="I172" s="64" t="s">
        <v>38</v>
      </c>
      <c r="J172" s="64" t="s">
        <v>38</v>
      </c>
      <c r="K172" s="64" t="s">
        <v>38</v>
      </c>
      <c r="L172" s="64" t="s">
        <v>38</v>
      </c>
      <c r="M172" s="64" t="s">
        <v>38</v>
      </c>
      <c r="N172" s="215" t="s">
        <v>38</v>
      </c>
      <c r="O172" s="64" t="str">
        <f t="shared" si="93"/>
        <v>нд</v>
      </c>
      <c r="P172" s="215" t="s">
        <v>38</v>
      </c>
      <c r="Q172" s="64" t="str">
        <f t="shared" si="94"/>
        <v>нд</v>
      </c>
      <c r="R172" s="64" t="s">
        <v>38</v>
      </c>
      <c r="S172" s="64" t="s">
        <v>38</v>
      </c>
      <c r="T172" s="64" t="s">
        <v>38</v>
      </c>
      <c r="U172" s="64" t="s">
        <v>38</v>
      </c>
      <c r="V172" s="64" t="s">
        <v>38</v>
      </c>
      <c r="W172" s="64" t="s">
        <v>38</v>
      </c>
      <c r="X172" s="64" t="s">
        <v>38</v>
      </c>
      <c r="Y172" s="64" t="s">
        <v>38</v>
      </c>
      <c r="Z172" s="64" t="s">
        <v>38</v>
      </c>
      <c r="AA172" s="38"/>
      <c r="AC172" s="68"/>
      <c r="AD172" s="68"/>
      <c r="AE172" s="69"/>
      <c r="AF172" s="38"/>
      <c r="AG172" s="38"/>
      <c r="AH172" s="38"/>
      <c r="AJ172" s="49"/>
      <c r="AK172" s="49"/>
      <c r="AL172" s="70"/>
      <c r="AN172" s="63"/>
    </row>
    <row r="173" spans="1:40" x14ac:dyDescent="0.25">
      <c r="A173" s="14" t="s">
        <v>332</v>
      </c>
      <c r="B173" s="20" t="s">
        <v>333</v>
      </c>
      <c r="C173" s="71" t="s">
        <v>37</v>
      </c>
      <c r="D173" s="64" t="s">
        <v>38</v>
      </c>
      <c r="E173" s="65" t="s">
        <v>38</v>
      </c>
      <c r="F173" s="65" t="s">
        <v>38</v>
      </c>
      <c r="G173" s="64" t="s">
        <v>38</v>
      </c>
      <c r="H173" s="64" t="s">
        <v>38</v>
      </c>
      <c r="I173" s="64" t="s">
        <v>38</v>
      </c>
      <c r="J173" s="64" t="s">
        <v>38</v>
      </c>
      <c r="K173" s="64" t="s">
        <v>38</v>
      </c>
      <c r="L173" s="64" t="s">
        <v>38</v>
      </c>
      <c r="M173" s="64" t="s">
        <v>38</v>
      </c>
      <c r="N173" s="215" t="s">
        <v>38</v>
      </c>
      <c r="O173" s="64" t="str">
        <f t="shared" si="93"/>
        <v>нд</v>
      </c>
      <c r="P173" s="215" t="s">
        <v>38</v>
      </c>
      <c r="Q173" s="64" t="str">
        <f t="shared" si="94"/>
        <v>нд</v>
      </c>
      <c r="R173" s="64" t="s">
        <v>38</v>
      </c>
      <c r="S173" s="64" t="s">
        <v>38</v>
      </c>
      <c r="T173" s="64" t="s">
        <v>38</v>
      </c>
      <c r="U173" s="64" t="s">
        <v>38</v>
      </c>
      <c r="V173" s="64" t="s">
        <v>38</v>
      </c>
      <c r="W173" s="64" t="s">
        <v>38</v>
      </c>
      <c r="X173" s="64" t="s">
        <v>38</v>
      </c>
      <c r="Y173" s="64" t="s">
        <v>38</v>
      </c>
      <c r="Z173" s="64" t="s">
        <v>38</v>
      </c>
      <c r="AA173" s="38"/>
      <c r="AC173" s="68"/>
      <c r="AD173" s="68"/>
      <c r="AE173" s="69"/>
      <c r="AF173" s="38"/>
      <c r="AG173" s="38"/>
      <c r="AH173" s="38"/>
      <c r="AJ173" s="49"/>
      <c r="AK173" s="49"/>
      <c r="AN173" s="63"/>
    </row>
    <row r="174" spans="1:40" ht="31.5" x14ac:dyDescent="0.25">
      <c r="A174" s="14" t="s">
        <v>334</v>
      </c>
      <c r="B174" s="20" t="s">
        <v>75</v>
      </c>
      <c r="C174" s="71" t="s">
        <v>37</v>
      </c>
      <c r="D174" s="64" t="s">
        <v>38</v>
      </c>
      <c r="E174" s="65" t="s">
        <v>38</v>
      </c>
      <c r="F174" s="65" t="s">
        <v>38</v>
      </c>
      <c r="G174" s="64" t="s">
        <v>38</v>
      </c>
      <c r="H174" s="64" t="s">
        <v>38</v>
      </c>
      <c r="I174" s="64" t="s">
        <v>38</v>
      </c>
      <c r="J174" s="64" t="s">
        <v>38</v>
      </c>
      <c r="K174" s="64" t="s">
        <v>38</v>
      </c>
      <c r="L174" s="64" t="s">
        <v>38</v>
      </c>
      <c r="M174" s="64" t="s">
        <v>38</v>
      </c>
      <c r="N174" s="215" t="s">
        <v>38</v>
      </c>
      <c r="O174" s="64" t="str">
        <f t="shared" si="93"/>
        <v>нд</v>
      </c>
      <c r="P174" s="215" t="s">
        <v>38</v>
      </c>
      <c r="Q174" s="64" t="str">
        <f t="shared" si="94"/>
        <v>нд</v>
      </c>
      <c r="R174" s="64" t="s">
        <v>38</v>
      </c>
      <c r="S174" s="64" t="s">
        <v>38</v>
      </c>
      <c r="T174" s="64" t="s">
        <v>38</v>
      </c>
      <c r="U174" s="64" t="s">
        <v>38</v>
      </c>
      <c r="V174" s="64" t="s">
        <v>38</v>
      </c>
      <c r="W174" s="64" t="s">
        <v>38</v>
      </c>
      <c r="X174" s="64" t="s">
        <v>38</v>
      </c>
      <c r="Y174" s="64" t="s">
        <v>38</v>
      </c>
      <c r="Z174" s="64" t="s">
        <v>38</v>
      </c>
      <c r="AA174" s="38"/>
      <c r="AC174" s="68"/>
      <c r="AD174" s="68"/>
      <c r="AE174" s="69"/>
      <c r="AF174" s="38"/>
      <c r="AG174" s="38"/>
      <c r="AH174" s="38"/>
      <c r="AJ174" s="49"/>
      <c r="AK174" s="49"/>
      <c r="AN174" s="63"/>
    </row>
    <row r="175" spans="1:40" x14ac:dyDescent="0.25">
      <c r="A175" s="14" t="s">
        <v>335</v>
      </c>
      <c r="B175" s="19" t="s">
        <v>336</v>
      </c>
      <c r="C175" s="71" t="s">
        <v>37</v>
      </c>
      <c r="D175" s="64" t="s">
        <v>38</v>
      </c>
      <c r="E175" s="65" t="s">
        <v>38</v>
      </c>
      <c r="F175" s="65" t="s">
        <v>38</v>
      </c>
      <c r="G175" s="65" t="s">
        <v>38</v>
      </c>
      <c r="H175" s="65" t="s">
        <v>38</v>
      </c>
      <c r="I175" s="65" t="s">
        <v>38</v>
      </c>
      <c r="J175" s="65" t="s">
        <v>38</v>
      </c>
      <c r="K175" s="65" t="s">
        <v>38</v>
      </c>
      <c r="L175" s="65" t="s">
        <v>38</v>
      </c>
      <c r="M175" s="65" t="s">
        <v>38</v>
      </c>
      <c r="N175" s="215" t="s">
        <v>38</v>
      </c>
      <c r="O175" s="65" t="str">
        <f t="shared" si="93"/>
        <v>нд</v>
      </c>
      <c r="P175" s="215" t="s">
        <v>38</v>
      </c>
      <c r="Q175" s="65" t="str">
        <f t="shared" si="94"/>
        <v>нд</v>
      </c>
      <c r="R175" s="65" t="s">
        <v>38</v>
      </c>
      <c r="S175" s="65" t="s">
        <v>38</v>
      </c>
      <c r="T175" s="65" t="s">
        <v>38</v>
      </c>
      <c r="U175" s="65" t="s">
        <v>38</v>
      </c>
      <c r="V175" s="65" t="s">
        <v>38</v>
      </c>
      <c r="W175" s="65" t="s">
        <v>38</v>
      </c>
      <c r="X175" s="65" t="s">
        <v>38</v>
      </c>
      <c r="Y175" s="65" t="s">
        <v>38</v>
      </c>
      <c r="Z175" s="64" t="s">
        <v>38</v>
      </c>
      <c r="AA175" s="38"/>
      <c r="AC175" s="68"/>
      <c r="AD175" s="68"/>
      <c r="AE175" s="69"/>
      <c r="AF175" s="38"/>
      <c r="AG175" s="38"/>
      <c r="AH175" s="38"/>
      <c r="AJ175" s="49"/>
      <c r="AK175" s="49"/>
      <c r="AL175" s="70"/>
      <c r="AN175" s="63"/>
    </row>
    <row r="176" spans="1:40" ht="31.5" x14ac:dyDescent="0.25">
      <c r="A176" s="14" t="s">
        <v>337</v>
      </c>
      <c r="B176" s="20" t="s">
        <v>338</v>
      </c>
      <c r="C176" s="71" t="s">
        <v>37</v>
      </c>
      <c r="D176" s="64" t="s">
        <v>38</v>
      </c>
      <c r="E176" s="65" t="s">
        <v>38</v>
      </c>
      <c r="F176" s="65" t="s">
        <v>38</v>
      </c>
      <c r="G176" s="64" t="s">
        <v>38</v>
      </c>
      <c r="H176" s="64" t="s">
        <v>38</v>
      </c>
      <c r="I176" s="64" t="s">
        <v>38</v>
      </c>
      <c r="J176" s="64" t="s">
        <v>38</v>
      </c>
      <c r="K176" s="64" t="s">
        <v>38</v>
      </c>
      <c r="L176" s="64" t="s">
        <v>38</v>
      </c>
      <c r="M176" s="64" t="s">
        <v>38</v>
      </c>
      <c r="N176" s="215" t="s">
        <v>38</v>
      </c>
      <c r="O176" s="64" t="str">
        <f t="shared" si="93"/>
        <v>нд</v>
      </c>
      <c r="P176" s="215" t="s">
        <v>38</v>
      </c>
      <c r="Q176" s="64" t="str">
        <f t="shared" si="94"/>
        <v>нд</v>
      </c>
      <c r="R176" s="64" t="s">
        <v>38</v>
      </c>
      <c r="S176" s="64" t="s">
        <v>38</v>
      </c>
      <c r="T176" s="64" t="s">
        <v>38</v>
      </c>
      <c r="U176" s="64" t="s">
        <v>38</v>
      </c>
      <c r="V176" s="64" t="s">
        <v>38</v>
      </c>
      <c r="W176" s="64" t="s">
        <v>38</v>
      </c>
      <c r="X176" s="64" t="s">
        <v>38</v>
      </c>
      <c r="Y176" s="64" t="s">
        <v>38</v>
      </c>
      <c r="Z176" s="64" t="s">
        <v>38</v>
      </c>
      <c r="AA176" s="38"/>
      <c r="AC176" s="68"/>
      <c r="AD176" s="68"/>
      <c r="AE176" s="69"/>
      <c r="AF176" s="38"/>
      <c r="AG176" s="38"/>
      <c r="AH176" s="38"/>
      <c r="AJ176" s="49"/>
      <c r="AK176" s="49"/>
      <c r="AL176" s="70"/>
      <c r="AN176" s="63"/>
    </row>
    <row r="177" spans="1:196" x14ac:dyDescent="0.25">
      <c r="A177" s="14" t="s">
        <v>339</v>
      </c>
      <c r="B177" s="20" t="s">
        <v>340</v>
      </c>
      <c r="C177" s="71" t="s">
        <v>37</v>
      </c>
      <c r="D177" s="64" t="s">
        <v>38</v>
      </c>
      <c r="E177" s="65" t="s">
        <v>38</v>
      </c>
      <c r="F177" s="65" t="s">
        <v>38</v>
      </c>
      <c r="G177" s="64" t="s">
        <v>38</v>
      </c>
      <c r="H177" s="64" t="s">
        <v>38</v>
      </c>
      <c r="I177" s="64" t="s">
        <v>38</v>
      </c>
      <c r="J177" s="64" t="s">
        <v>38</v>
      </c>
      <c r="K177" s="64" t="s">
        <v>38</v>
      </c>
      <c r="L177" s="64" t="s">
        <v>38</v>
      </c>
      <c r="M177" s="64" t="s">
        <v>38</v>
      </c>
      <c r="N177" s="215" t="s">
        <v>38</v>
      </c>
      <c r="O177" s="64" t="str">
        <f t="shared" si="93"/>
        <v>нд</v>
      </c>
      <c r="P177" s="215" t="s">
        <v>38</v>
      </c>
      <c r="Q177" s="64" t="str">
        <f t="shared" si="94"/>
        <v>нд</v>
      </c>
      <c r="R177" s="64" t="s">
        <v>38</v>
      </c>
      <c r="S177" s="64" t="s">
        <v>38</v>
      </c>
      <c r="T177" s="64" t="s">
        <v>38</v>
      </c>
      <c r="U177" s="64" t="s">
        <v>38</v>
      </c>
      <c r="V177" s="64" t="s">
        <v>38</v>
      </c>
      <c r="W177" s="64" t="s">
        <v>38</v>
      </c>
      <c r="X177" s="64" t="s">
        <v>38</v>
      </c>
      <c r="Y177" s="64" t="s">
        <v>38</v>
      </c>
      <c r="Z177" s="64" t="s">
        <v>38</v>
      </c>
      <c r="AA177" s="38"/>
      <c r="AC177" s="68"/>
      <c r="AD177" s="68"/>
      <c r="AE177" s="69"/>
      <c r="AF177" s="38"/>
      <c r="AG177" s="38"/>
      <c r="AH177" s="38"/>
      <c r="AJ177" s="49"/>
      <c r="AK177" s="49"/>
      <c r="AL177" s="70"/>
      <c r="AN177" s="63"/>
    </row>
    <row r="178" spans="1:196" x14ac:dyDescent="0.25">
      <c r="A178" s="14" t="s">
        <v>341</v>
      </c>
      <c r="B178" s="20" t="s">
        <v>342</v>
      </c>
      <c r="C178" s="71" t="s">
        <v>37</v>
      </c>
      <c r="D178" s="64" t="s">
        <v>38</v>
      </c>
      <c r="E178" s="65" t="s">
        <v>38</v>
      </c>
      <c r="F178" s="65" t="s">
        <v>38</v>
      </c>
      <c r="G178" s="64" t="s">
        <v>38</v>
      </c>
      <c r="H178" s="64" t="s">
        <v>38</v>
      </c>
      <c r="I178" s="64" t="s">
        <v>38</v>
      </c>
      <c r="J178" s="64" t="s">
        <v>38</v>
      </c>
      <c r="K178" s="64" t="s">
        <v>38</v>
      </c>
      <c r="L178" s="64" t="s">
        <v>38</v>
      </c>
      <c r="M178" s="64" t="s">
        <v>38</v>
      </c>
      <c r="N178" s="215" t="s">
        <v>38</v>
      </c>
      <c r="O178" s="64" t="str">
        <f t="shared" si="93"/>
        <v>нд</v>
      </c>
      <c r="P178" s="215" t="s">
        <v>38</v>
      </c>
      <c r="Q178" s="64" t="str">
        <f t="shared" si="94"/>
        <v>нд</v>
      </c>
      <c r="R178" s="64" t="s">
        <v>38</v>
      </c>
      <c r="S178" s="64" t="s">
        <v>38</v>
      </c>
      <c r="T178" s="64" t="s">
        <v>38</v>
      </c>
      <c r="U178" s="64" t="s">
        <v>38</v>
      </c>
      <c r="V178" s="64" t="s">
        <v>38</v>
      </c>
      <c r="W178" s="64" t="s">
        <v>38</v>
      </c>
      <c r="X178" s="64" t="s">
        <v>38</v>
      </c>
      <c r="Y178" s="64" t="s">
        <v>38</v>
      </c>
      <c r="Z178" s="64" t="s">
        <v>38</v>
      </c>
      <c r="AA178" s="38"/>
      <c r="AC178" s="68"/>
      <c r="AD178" s="68"/>
      <c r="AE178" s="69"/>
      <c r="AF178" s="38"/>
      <c r="AG178" s="38"/>
      <c r="AH178" s="38"/>
      <c r="AJ178" s="49"/>
      <c r="AK178" s="49"/>
      <c r="AL178" s="70"/>
      <c r="AN178" s="63"/>
    </row>
    <row r="179" spans="1:196" ht="31.5" x14ac:dyDescent="0.25">
      <c r="A179" s="14" t="s">
        <v>343</v>
      </c>
      <c r="B179" s="20" t="s">
        <v>344</v>
      </c>
      <c r="C179" s="71" t="s">
        <v>37</v>
      </c>
      <c r="D179" s="64" t="s">
        <v>38</v>
      </c>
      <c r="E179" s="65" t="s">
        <v>38</v>
      </c>
      <c r="F179" s="65" t="s">
        <v>38</v>
      </c>
      <c r="G179" s="64" t="s">
        <v>38</v>
      </c>
      <c r="H179" s="64" t="s">
        <v>38</v>
      </c>
      <c r="I179" s="64" t="s">
        <v>38</v>
      </c>
      <c r="J179" s="64" t="s">
        <v>38</v>
      </c>
      <c r="K179" s="64" t="s">
        <v>38</v>
      </c>
      <c r="L179" s="64" t="s">
        <v>38</v>
      </c>
      <c r="M179" s="64" t="s">
        <v>38</v>
      </c>
      <c r="N179" s="215" t="s">
        <v>38</v>
      </c>
      <c r="O179" s="64" t="str">
        <f t="shared" si="93"/>
        <v>нд</v>
      </c>
      <c r="P179" s="215" t="s">
        <v>38</v>
      </c>
      <c r="Q179" s="64" t="str">
        <f t="shared" si="94"/>
        <v>нд</v>
      </c>
      <c r="R179" s="64" t="s">
        <v>38</v>
      </c>
      <c r="S179" s="64" t="s">
        <v>38</v>
      </c>
      <c r="T179" s="64" t="s">
        <v>38</v>
      </c>
      <c r="U179" s="64" t="s">
        <v>38</v>
      </c>
      <c r="V179" s="64" t="s">
        <v>38</v>
      </c>
      <c r="W179" s="64" t="s">
        <v>38</v>
      </c>
      <c r="X179" s="64" t="s">
        <v>38</v>
      </c>
      <c r="Y179" s="64" t="s">
        <v>38</v>
      </c>
      <c r="Z179" s="64" t="s">
        <v>38</v>
      </c>
      <c r="AA179" s="38"/>
      <c r="AC179" s="68"/>
      <c r="AD179" s="68"/>
      <c r="AE179" s="69"/>
      <c r="AF179" s="38"/>
      <c r="AG179" s="38"/>
      <c r="AH179" s="38"/>
      <c r="AJ179" s="49"/>
      <c r="AK179" s="49"/>
      <c r="AN179" s="63"/>
    </row>
    <row r="180" spans="1:196" x14ac:dyDescent="0.25">
      <c r="A180" s="14" t="s">
        <v>345</v>
      </c>
      <c r="B180" s="20" t="s">
        <v>242</v>
      </c>
      <c r="C180" s="71" t="s">
        <v>37</v>
      </c>
      <c r="D180" s="64" t="s">
        <v>38</v>
      </c>
      <c r="E180" s="65" t="s">
        <v>38</v>
      </c>
      <c r="F180" s="65" t="s">
        <v>38</v>
      </c>
      <c r="G180" s="64" t="s">
        <v>38</v>
      </c>
      <c r="H180" s="64" t="s">
        <v>38</v>
      </c>
      <c r="I180" s="64" t="s">
        <v>38</v>
      </c>
      <c r="J180" s="64" t="s">
        <v>38</v>
      </c>
      <c r="K180" s="64" t="s">
        <v>38</v>
      </c>
      <c r="L180" s="64" t="s">
        <v>38</v>
      </c>
      <c r="M180" s="64" t="s">
        <v>38</v>
      </c>
      <c r="N180" s="215" t="s">
        <v>38</v>
      </c>
      <c r="O180" s="64" t="str">
        <f t="shared" si="93"/>
        <v>нд</v>
      </c>
      <c r="P180" s="215" t="s">
        <v>38</v>
      </c>
      <c r="Q180" s="64" t="str">
        <f t="shared" si="94"/>
        <v>нд</v>
      </c>
      <c r="R180" s="64" t="s">
        <v>38</v>
      </c>
      <c r="S180" s="64" t="s">
        <v>38</v>
      </c>
      <c r="T180" s="64" t="s">
        <v>38</v>
      </c>
      <c r="U180" s="64" t="s">
        <v>38</v>
      </c>
      <c r="V180" s="64" t="s">
        <v>38</v>
      </c>
      <c r="W180" s="64" t="s">
        <v>38</v>
      </c>
      <c r="X180" s="64" t="s">
        <v>38</v>
      </c>
      <c r="Y180" s="64" t="s">
        <v>38</v>
      </c>
      <c r="Z180" s="64" t="s">
        <v>38</v>
      </c>
      <c r="AA180" s="38"/>
      <c r="AC180" s="68"/>
      <c r="AD180" s="68"/>
      <c r="AE180" s="69"/>
      <c r="AF180" s="38"/>
      <c r="AG180" s="38"/>
      <c r="AH180" s="38"/>
      <c r="AJ180" s="49"/>
      <c r="AK180" s="49"/>
      <c r="AN180" s="63"/>
    </row>
    <row r="181" spans="1:196" x14ac:dyDescent="0.25">
      <c r="A181" s="14" t="s">
        <v>346</v>
      </c>
      <c r="B181" s="20" t="s">
        <v>347</v>
      </c>
      <c r="C181" s="71" t="s">
        <v>37</v>
      </c>
      <c r="D181" s="64" t="s">
        <v>38</v>
      </c>
      <c r="E181" s="65" t="s">
        <v>38</v>
      </c>
      <c r="F181" s="65" t="s">
        <v>38</v>
      </c>
      <c r="G181" s="64" t="s">
        <v>38</v>
      </c>
      <c r="H181" s="64" t="s">
        <v>38</v>
      </c>
      <c r="I181" s="64" t="s">
        <v>38</v>
      </c>
      <c r="J181" s="64" t="s">
        <v>38</v>
      </c>
      <c r="K181" s="64" t="s">
        <v>38</v>
      </c>
      <c r="L181" s="64" t="s">
        <v>38</v>
      </c>
      <c r="M181" s="64" t="s">
        <v>38</v>
      </c>
      <c r="N181" s="215" t="s">
        <v>38</v>
      </c>
      <c r="O181" s="64" t="str">
        <f t="shared" si="93"/>
        <v>нд</v>
      </c>
      <c r="P181" s="215" t="s">
        <v>38</v>
      </c>
      <c r="Q181" s="64" t="str">
        <f t="shared" si="94"/>
        <v>нд</v>
      </c>
      <c r="R181" s="64" t="s">
        <v>38</v>
      </c>
      <c r="S181" s="64" t="s">
        <v>38</v>
      </c>
      <c r="T181" s="64" t="s">
        <v>38</v>
      </c>
      <c r="U181" s="64" t="s">
        <v>38</v>
      </c>
      <c r="V181" s="64" t="s">
        <v>38</v>
      </c>
      <c r="W181" s="64" t="s">
        <v>38</v>
      </c>
      <c r="X181" s="64" t="s">
        <v>38</v>
      </c>
      <c r="Y181" s="64" t="s">
        <v>38</v>
      </c>
      <c r="Z181" s="64" t="s">
        <v>38</v>
      </c>
      <c r="AA181" s="38"/>
      <c r="AC181" s="68"/>
      <c r="AD181" s="68"/>
      <c r="AE181" s="69"/>
      <c r="AF181" s="38"/>
      <c r="AG181" s="38"/>
      <c r="AH181" s="38"/>
      <c r="AJ181" s="49"/>
      <c r="AK181" s="49"/>
      <c r="AN181" s="63"/>
    </row>
    <row r="182" spans="1:196" x14ac:dyDescent="0.25">
      <c r="A182" s="14" t="s">
        <v>348</v>
      </c>
      <c r="B182" s="20" t="s">
        <v>349</v>
      </c>
      <c r="C182" s="71" t="s">
        <v>37</v>
      </c>
      <c r="D182" s="64" t="s">
        <v>38</v>
      </c>
      <c r="E182" s="65" t="s">
        <v>38</v>
      </c>
      <c r="F182" s="65" t="s">
        <v>38</v>
      </c>
      <c r="G182" s="64" t="s">
        <v>38</v>
      </c>
      <c r="H182" s="64" t="s">
        <v>38</v>
      </c>
      <c r="I182" s="64" t="s">
        <v>38</v>
      </c>
      <c r="J182" s="64" t="s">
        <v>38</v>
      </c>
      <c r="K182" s="64" t="s">
        <v>38</v>
      </c>
      <c r="L182" s="64" t="s">
        <v>38</v>
      </c>
      <c r="M182" s="64" t="s">
        <v>38</v>
      </c>
      <c r="N182" s="215" t="s">
        <v>38</v>
      </c>
      <c r="O182" s="64" t="str">
        <f t="shared" si="93"/>
        <v>нд</v>
      </c>
      <c r="P182" s="215" t="s">
        <v>38</v>
      </c>
      <c r="Q182" s="64" t="str">
        <f t="shared" si="94"/>
        <v>нд</v>
      </c>
      <c r="R182" s="64" t="s">
        <v>38</v>
      </c>
      <c r="S182" s="64" t="s">
        <v>38</v>
      </c>
      <c r="T182" s="64" t="s">
        <v>38</v>
      </c>
      <c r="U182" s="64" t="s">
        <v>38</v>
      </c>
      <c r="V182" s="64" t="s">
        <v>38</v>
      </c>
      <c r="W182" s="64" t="s">
        <v>38</v>
      </c>
      <c r="X182" s="64" t="s">
        <v>38</v>
      </c>
      <c r="Y182" s="64" t="s">
        <v>38</v>
      </c>
      <c r="Z182" s="64" t="s">
        <v>38</v>
      </c>
      <c r="AA182" s="38"/>
      <c r="AC182" s="68"/>
      <c r="AD182" s="68"/>
      <c r="AE182" s="69"/>
      <c r="AF182" s="38"/>
      <c r="AG182" s="38"/>
      <c r="AH182" s="38"/>
      <c r="AJ182" s="49"/>
      <c r="AK182" s="49"/>
      <c r="AN182" s="63"/>
    </row>
    <row r="183" spans="1:196" x14ac:dyDescent="0.25">
      <c r="A183" s="14" t="s">
        <v>350</v>
      </c>
      <c r="B183" s="20" t="s">
        <v>351</v>
      </c>
      <c r="C183" s="71" t="s">
        <v>37</v>
      </c>
      <c r="D183" s="64" t="s">
        <v>38</v>
      </c>
      <c r="E183" s="65" t="s">
        <v>38</v>
      </c>
      <c r="F183" s="65" t="s">
        <v>38</v>
      </c>
      <c r="G183" s="64" t="s">
        <v>38</v>
      </c>
      <c r="H183" s="64" t="s">
        <v>38</v>
      </c>
      <c r="I183" s="64" t="s">
        <v>38</v>
      </c>
      <c r="J183" s="64" t="s">
        <v>38</v>
      </c>
      <c r="K183" s="64" t="s">
        <v>38</v>
      </c>
      <c r="L183" s="64" t="s">
        <v>38</v>
      </c>
      <c r="M183" s="64" t="s">
        <v>38</v>
      </c>
      <c r="N183" s="215" t="s">
        <v>38</v>
      </c>
      <c r="O183" s="64" t="str">
        <f t="shared" si="93"/>
        <v>нд</v>
      </c>
      <c r="P183" s="215" t="s">
        <v>38</v>
      </c>
      <c r="Q183" s="64" t="str">
        <f t="shared" si="94"/>
        <v>нд</v>
      </c>
      <c r="R183" s="64" t="s">
        <v>38</v>
      </c>
      <c r="S183" s="64" t="s">
        <v>38</v>
      </c>
      <c r="T183" s="64" t="s">
        <v>38</v>
      </c>
      <c r="U183" s="64" t="s">
        <v>38</v>
      </c>
      <c r="V183" s="64" t="s">
        <v>38</v>
      </c>
      <c r="W183" s="64" t="s">
        <v>38</v>
      </c>
      <c r="X183" s="64" t="s">
        <v>38</v>
      </c>
      <c r="Y183" s="64" t="s">
        <v>38</v>
      </c>
      <c r="Z183" s="64" t="s">
        <v>38</v>
      </c>
      <c r="AA183" s="38"/>
      <c r="AC183" s="68"/>
      <c r="AD183" s="68"/>
      <c r="AE183" s="69"/>
      <c r="AF183" s="38"/>
      <c r="AG183" s="38"/>
      <c r="AH183" s="38"/>
      <c r="AJ183" s="49"/>
      <c r="AK183" s="49"/>
      <c r="AN183" s="63"/>
    </row>
    <row r="184" spans="1:196" ht="31.5" x14ac:dyDescent="0.25">
      <c r="A184" s="14" t="s">
        <v>352</v>
      </c>
      <c r="B184" s="20" t="s">
        <v>353</v>
      </c>
      <c r="C184" s="71" t="s">
        <v>37</v>
      </c>
      <c r="D184" s="64" t="s">
        <v>38</v>
      </c>
      <c r="E184" s="65" t="s">
        <v>38</v>
      </c>
      <c r="F184" s="65" t="s">
        <v>38</v>
      </c>
      <c r="G184" s="64" t="s">
        <v>38</v>
      </c>
      <c r="H184" s="64" t="s">
        <v>38</v>
      </c>
      <c r="I184" s="64" t="s">
        <v>38</v>
      </c>
      <c r="J184" s="64" t="s">
        <v>38</v>
      </c>
      <c r="K184" s="64" t="s">
        <v>38</v>
      </c>
      <c r="L184" s="64" t="s">
        <v>38</v>
      </c>
      <c r="M184" s="64" t="s">
        <v>38</v>
      </c>
      <c r="N184" s="215" t="s">
        <v>38</v>
      </c>
      <c r="O184" s="64" t="str">
        <f t="shared" si="93"/>
        <v>нд</v>
      </c>
      <c r="P184" s="215" t="s">
        <v>38</v>
      </c>
      <c r="Q184" s="64" t="str">
        <f t="shared" si="94"/>
        <v>нд</v>
      </c>
      <c r="R184" s="64" t="s">
        <v>38</v>
      </c>
      <c r="S184" s="64" t="s">
        <v>38</v>
      </c>
      <c r="T184" s="64" t="s">
        <v>38</v>
      </c>
      <c r="U184" s="64" t="s">
        <v>38</v>
      </c>
      <c r="V184" s="64" t="s">
        <v>38</v>
      </c>
      <c r="W184" s="64" t="s">
        <v>38</v>
      </c>
      <c r="X184" s="64" t="s">
        <v>38</v>
      </c>
      <c r="Y184" s="64" t="s">
        <v>38</v>
      </c>
      <c r="Z184" s="64" t="s">
        <v>38</v>
      </c>
      <c r="AA184" s="38"/>
      <c r="AC184" s="68"/>
      <c r="AD184" s="68"/>
      <c r="AE184" s="69"/>
      <c r="AF184" s="38"/>
      <c r="AG184" s="38"/>
      <c r="AH184" s="38"/>
      <c r="AJ184" s="49"/>
      <c r="AK184" s="49"/>
      <c r="AN184" s="63"/>
    </row>
    <row r="185" spans="1:196" ht="31.5" x14ac:dyDescent="0.25">
      <c r="A185" s="14" t="s">
        <v>354</v>
      </c>
      <c r="B185" s="20" t="s">
        <v>355</v>
      </c>
      <c r="C185" s="71" t="s">
        <v>37</v>
      </c>
      <c r="D185" s="64" t="s">
        <v>38</v>
      </c>
      <c r="E185" s="65" t="s">
        <v>38</v>
      </c>
      <c r="F185" s="65" t="s">
        <v>38</v>
      </c>
      <c r="G185" s="64" t="s">
        <v>38</v>
      </c>
      <c r="H185" s="64" t="s">
        <v>38</v>
      </c>
      <c r="I185" s="64" t="s">
        <v>38</v>
      </c>
      <c r="J185" s="64" t="s">
        <v>38</v>
      </c>
      <c r="K185" s="64" t="s">
        <v>38</v>
      </c>
      <c r="L185" s="64" t="s">
        <v>38</v>
      </c>
      <c r="M185" s="64" t="s">
        <v>38</v>
      </c>
      <c r="N185" s="215" t="s">
        <v>38</v>
      </c>
      <c r="O185" s="64" t="str">
        <f t="shared" si="93"/>
        <v>нд</v>
      </c>
      <c r="P185" s="215" t="s">
        <v>38</v>
      </c>
      <c r="Q185" s="64" t="str">
        <f t="shared" si="94"/>
        <v>нд</v>
      </c>
      <c r="R185" s="64" t="s">
        <v>38</v>
      </c>
      <c r="S185" s="64" t="s">
        <v>38</v>
      </c>
      <c r="T185" s="64" t="s">
        <v>38</v>
      </c>
      <c r="U185" s="64" t="s">
        <v>38</v>
      </c>
      <c r="V185" s="64" t="s">
        <v>38</v>
      </c>
      <c r="W185" s="64" t="s">
        <v>38</v>
      </c>
      <c r="X185" s="64" t="s">
        <v>38</v>
      </c>
      <c r="Y185" s="64" t="s">
        <v>38</v>
      </c>
      <c r="Z185" s="64" t="s">
        <v>38</v>
      </c>
      <c r="AA185" s="38"/>
      <c r="AC185" s="68"/>
      <c r="AD185" s="68"/>
      <c r="AE185" s="69"/>
      <c r="AF185" s="38"/>
      <c r="AG185" s="38"/>
      <c r="AH185" s="38"/>
      <c r="AJ185" s="49"/>
      <c r="AK185" s="49"/>
      <c r="AN185" s="63"/>
    </row>
    <row r="186" spans="1:196" ht="31.5" x14ac:dyDescent="0.25">
      <c r="A186" s="14" t="s">
        <v>356</v>
      </c>
      <c r="B186" s="20" t="s">
        <v>244</v>
      </c>
      <c r="C186" s="71" t="s">
        <v>37</v>
      </c>
      <c r="D186" s="64" t="s">
        <v>38</v>
      </c>
      <c r="E186" s="65" t="s">
        <v>38</v>
      </c>
      <c r="F186" s="65" t="s">
        <v>38</v>
      </c>
      <c r="G186" s="64" t="s">
        <v>38</v>
      </c>
      <c r="H186" s="64" t="s">
        <v>38</v>
      </c>
      <c r="I186" s="64" t="s">
        <v>38</v>
      </c>
      <c r="J186" s="64" t="s">
        <v>38</v>
      </c>
      <c r="K186" s="64" t="s">
        <v>38</v>
      </c>
      <c r="L186" s="64" t="s">
        <v>38</v>
      </c>
      <c r="M186" s="64" t="s">
        <v>38</v>
      </c>
      <c r="N186" s="215" t="s">
        <v>38</v>
      </c>
      <c r="O186" s="64" t="str">
        <f t="shared" si="93"/>
        <v>нд</v>
      </c>
      <c r="P186" s="215" t="s">
        <v>38</v>
      </c>
      <c r="Q186" s="64" t="str">
        <f t="shared" si="94"/>
        <v>нд</v>
      </c>
      <c r="R186" s="64" t="s">
        <v>38</v>
      </c>
      <c r="S186" s="64" t="s">
        <v>38</v>
      </c>
      <c r="T186" s="64" t="s">
        <v>38</v>
      </c>
      <c r="U186" s="64" t="s">
        <v>38</v>
      </c>
      <c r="V186" s="64" t="s">
        <v>38</v>
      </c>
      <c r="W186" s="64" t="s">
        <v>38</v>
      </c>
      <c r="X186" s="64" t="s">
        <v>38</v>
      </c>
      <c r="Y186" s="64" t="s">
        <v>38</v>
      </c>
      <c r="Z186" s="64" t="s">
        <v>38</v>
      </c>
      <c r="AA186" s="38"/>
      <c r="AC186" s="68"/>
      <c r="AD186" s="68"/>
      <c r="AE186" s="69"/>
      <c r="AF186" s="38"/>
      <c r="AG186" s="38"/>
      <c r="AH186" s="38"/>
      <c r="AJ186" s="49"/>
      <c r="AK186" s="49"/>
      <c r="AN186" s="63"/>
    </row>
    <row r="187" spans="1:196" ht="31.5" x14ac:dyDescent="0.25">
      <c r="A187" s="14" t="s">
        <v>357</v>
      </c>
      <c r="B187" s="20" t="s">
        <v>358</v>
      </c>
      <c r="C187" s="71" t="s">
        <v>37</v>
      </c>
      <c r="D187" s="64" t="s">
        <v>38</v>
      </c>
      <c r="E187" s="65" t="s">
        <v>38</v>
      </c>
      <c r="F187" s="65" t="s">
        <v>38</v>
      </c>
      <c r="G187" s="64" t="s">
        <v>38</v>
      </c>
      <c r="H187" s="64" t="s">
        <v>38</v>
      </c>
      <c r="I187" s="64" t="s">
        <v>38</v>
      </c>
      <c r="J187" s="64" t="s">
        <v>38</v>
      </c>
      <c r="K187" s="64" t="s">
        <v>38</v>
      </c>
      <c r="L187" s="64" t="s">
        <v>38</v>
      </c>
      <c r="M187" s="64" t="s">
        <v>38</v>
      </c>
      <c r="N187" s="215" t="s">
        <v>38</v>
      </c>
      <c r="O187" s="64" t="str">
        <f t="shared" si="93"/>
        <v>нд</v>
      </c>
      <c r="P187" s="215" t="s">
        <v>38</v>
      </c>
      <c r="Q187" s="64" t="str">
        <f t="shared" si="94"/>
        <v>нд</v>
      </c>
      <c r="R187" s="64" t="s">
        <v>38</v>
      </c>
      <c r="S187" s="64" t="s">
        <v>38</v>
      </c>
      <c r="T187" s="64" t="s">
        <v>38</v>
      </c>
      <c r="U187" s="64" t="s">
        <v>38</v>
      </c>
      <c r="V187" s="64" t="s">
        <v>38</v>
      </c>
      <c r="W187" s="64" t="s">
        <v>38</v>
      </c>
      <c r="X187" s="64" t="s">
        <v>38</v>
      </c>
      <c r="Y187" s="64" t="s">
        <v>38</v>
      </c>
      <c r="Z187" s="64" t="s">
        <v>38</v>
      </c>
      <c r="AA187" s="38"/>
      <c r="AC187" s="68"/>
      <c r="AD187" s="68"/>
      <c r="AE187" s="69"/>
      <c r="AF187" s="38"/>
      <c r="AG187" s="38"/>
      <c r="AH187" s="38"/>
      <c r="AJ187" s="49"/>
      <c r="AK187" s="49"/>
      <c r="AN187" s="63"/>
    </row>
    <row r="188" spans="1:196" s="80" customFormat="1" ht="31.5" x14ac:dyDescent="0.25">
      <c r="A188" s="14" t="s">
        <v>359</v>
      </c>
      <c r="B188" s="88" t="s">
        <v>360</v>
      </c>
      <c r="C188" s="87" t="s">
        <v>37</v>
      </c>
      <c r="D188" s="64" t="s">
        <v>38</v>
      </c>
      <c r="E188" s="65" t="s">
        <v>38</v>
      </c>
      <c r="F188" s="65" t="s">
        <v>38</v>
      </c>
      <c r="G188" s="64" t="s">
        <v>38</v>
      </c>
      <c r="H188" s="64" t="s">
        <v>38</v>
      </c>
      <c r="I188" s="64" t="s">
        <v>38</v>
      </c>
      <c r="J188" s="64" t="s">
        <v>38</v>
      </c>
      <c r="K188" s="64" t="s">
        <v>38</v>
      </c>
      <c r="L188" s="64" t="s">
        <v>38</v>
      </c>
      <c r="M188" s="64" t="s">
        <v>38</v>
      </c>
      <c r="N188" s="215" t="s">
        <v>38</v>
      </c>
      <c r="O188" s="64" t="str">
        <f t="shared" si="93"/>
        <v>нд</v>
      </c>
      <c r="P188" s="215" t="s">
        <v>38</v>
      </c>
      <c r="Q188" s="64" t="str">
        <f t="shared" si="94"/>
        <v>нд</v>
      </c>
      <c r="R188" s="64" t="s">
        <v>38</v>
      </c>
      <c r="S188" s="64" t="s">
        <v>38</v>
      </c>
      <c r="T188" s="64" t="s">
        <v>38</v>
      </c>
      <c r="U188" s="64" t="s">
        <v>38</v>
      </c>
      <c r="V188" s="64" t="s">
        <v>38</v>
      </c>
      <c r="W188" s="64" t="s">
        <v>38</v>
      </c>
      <c r="X188" s="64" t="s">
        <v>38</v>
      </c>
      <c r="Y188" s="64" t="s">
        <v>38</v>
      </c>
      <c r="Z188" s="64" t="s">
        <v>38</v>
      </c>
      <c r="AA188" s="38"/>
      <c r="AC188" s="68"/>
      <c r="AD188" s="68"/>
      <c r="AE188" s="69"/>
      <c r="AF188" s="81"/>
      <c r="AG188" s="81"/>
      <c r="AH188" s="81"/>
      <c r="AI188" s="34"/>
      <c r="AJ188" s="49"/>
      <c r="AK188" s="49"/>
      <c r="AN188" s="63"/>
      <c r="AO188" s="34"/>
      <c r="AP188" s="34"/>
      <c r="GN188" s="34"/>
    </row>
    <row r="189" spans="1:196" s="80" customFormat="1" x14ac:dyDescent="0.25">
      <c r="A189" s="14" t="s">
        <v>361</v>
      </c>
      <c r="B189" s="19" t="s">
        <v>362</v>
      </c>
      <c r="C189" s="71" t="s">
        <v>37</v>
      </c>
      <c r="D189" s="64" t="s">
        <v>38</v>
      </c>
      <c r="E189" s="65" t="s">
        <v>38</v>
      </c>
      <c r="F189" s="65" t="s">
        <v>38</v>
      </c>
      <c r="G189" s="64" t="s">
        <v>38</v>
      </c>
      <c r="H189" s="64" t="s">
        <v>38</v>
      </c>
      <c r="I189" s="64" t="s">
        <v>38</v>
      </c>
      <c r="J189" s="64" t="s">
        <v>38</v>
      </c>
      <c r="K189" s="64" t="s">
        <v>38</v>
      </c>
      <c r="L189" s="64" t="s">
        <v>38</v>
      </c>
      <c r="M189" s="64" t="s">
        <v>38</v>
      </c>
      <c r="N189" s="215" t="s">
        <v>38</v>
      </c>
      <c r="O189" s="64" t="str">
        <f t="shared" si="93"/>
        <v>нд</v>
      </c>
      <c r="P189" s="215" t="s">
        <v>38</v>
      </c>
      <c r="Q189" s="64" t="str">
        <f t="shared" si="94"/>
        <v>нд</v>
      </c>
      <c r="R189" s="64" t="s">
        <v>38</v>
      </c>
      <c r="S189" s="64" t="s">
        <v>38</v>
      </c>
      <c r="T189" s="64" t="s">
        <v>38</v>
      </c>
      <c r="U189" s="64" t="s">
        <v>38</v>
      </c>
      <c r="V189" s="64" t="s">
        <v>38</v>
      </c>
      <c r="W189" s="64" t="s">
        <v>38</v>
      </c>
      <c r="X189" s="64" t="s">
        <v>38</v>
      </c>
      <c r="Y189" s="64" t="s">
        <v>38</v>
      </c>
      <c r="Z189" s="64" t="s">
        <v>38</v>
      </c>
      <c r="AA189" s="38"/>
      <c r="AC189" s="68"/>
      <c r="AD189" s="68"/>
      <c r="AE189" s="69"/>
      <c r="AF189" s="38"/>
      <c r="AG189" s="38"/>
      <c r="AH189" s="38"/>
      <c r="AI189" s="34"/>
      <c r="AJ189" s="49"/>
      <c r="AK189" s="49"/>
      <c r="AN189" s="63"/>
      <c r="AO189" s="34"/>
      <c r="AP189" s="34"/>
      <c r="GN189" s="34"/>
    </row>
    <row r="190" spans="1:196" s="80" customFormat="1" x14ac:dyDescent="0.25">
      <c r="A190" s="14" t="s">
        <v>363</v>
      </c>
      <c r="B190" s="19" t="s">
        <v>364</v>
      </c>
      <c r="C190" s="71" t="s">
        <v>37</v>
      </c>
      <c r="D190" s="64" t="s">
        <v>38</v>
      </c>
      <c r="E190" s="65" t="s">
        <v>38</v>
      </c>
      <c r="F190" s="65" t="s">
        <v>38</v>
      </c>
      <c r="G190" s="64" t="s">
        <v>38</v>
      </c>
      <c r="H190" s="64" t="s">
        <v>38</v>
      </c>
      <c r="I190" s="64" t="s">
        <v>38</v>
      </c>
      <c r="J190" s="64" t="s">
        <v>38</v>
      </c>
      <c r="K190" s="64" t="s">
        <v>38</v>
      </c>
      <c r="L190" s="64" t="s">
        <v>38</v>
      </c>
      <c r="M190" s="64" t="s">
        <v>38</v>
      </c>
      <c r="N190" s="215" t="s">
        <v>38</v>
      </c>
      <c r="O190" s="64" t="str">
        <f t="shared" si="93"/>
        <v>нд</v>
      </c>
      <c r="P190" s="215" t="s">
        <v>38</v>
      </c>
      <c r="Q190" s="64" t="str">
        <f t="shared" si="94"/>
        <v>нд</v>
      </c>
      <c r="R190" s="64" t="s">
        <v>38</v>
      </c>
      <c r="S190" s="64" t="s">
        <v>38</v>
      </c>
      <c r="T190" s="64" t="s">
        <v>38</v>
      </c>
      <c r="U190" s="64" t="s">
        <v>38</v>
      </c>
      <c r="V190" s="64" t="s">
        <v>38</v>
      </c>
      <c r="W190" s="64" t="s">
        <v>38</v>
      </c>
      <c r="X190" s="64" t="s">
        <v>38</v>
      </c>
      <c r="Y190" s="64" t="s">
        <v>38</v>
      </c>
      <c r="Z190" s="64" t="s">
        <v>38</v>
      </c>
      <c r="AA190" s="38"/>
      <c r="AC190" s="68"/>
      <c r="AD190" s="68"/>
      <c r="AE190" s="69"/>
      <c r="AF190" s="38"/>
      <c r="AG190" s="38"/>
      <c r="AH190" s="38"/>
      <c r="AI190" s="34"/>
      <c r="AJ190" s="49"/>
      <c r="AK190" s="49"/>
      <c r="AL190" s="34"/>
      <c r="AN190" s="63"/>
      <c r="AO190" s="34"/>
      <c r="AP190" s="34"/>
      <c r="GN190" s="34"/>
    </row>
    <row r="191" spans="1:196" s="80" customFormat="1" x14ac:dyDescent="0.25">
      <c r="A191" s="14" t="s">
        <v>365</v>
      </c>
      <c r="B191" s="19" t="s">
        <v>366</v>
      </c>
      <c r="C191" s="71" t="s">
        <v>37</v>
      </c>
      <c r="D191" s="64" t="s">
        <v>38</v>
      </c>
      <c r="E191" s="65" t="s">
        <v>38</v>
      </c>
      <c r="F191" s="65" t="s">
        <v>38</v>
      </c>
      <c r="G191" s="64" t="s">
        <v>38</v>
      </c>
      <c r="H191" s="64" t="s">
        <v>38</v>
      </c>
      <c r="I191" s="64" t="s">
        <v>38</v>
      </c>
      <c r="J191" s="64" t="s">
        <v>38</v>
      </c>
      <c r="K191" s="64" t="s">
        <v>38</v>
      </c>
      <c r="L191" s="64" t="s">
        <v>38</v>
      </c>
      <c r="M191" s="64" t="s">
        <v>38</v>
      </c>
      <c r="N191" s="215" t="s">
        <v>38</v>
      </c>
      <c r="O191" s="64" t="str">
        <f t="shared" si="93"/>
        <v>нд</v>
      </c>
      <c r="P191" s="215" t="s">
        <v>38</v>
      </c>
      <c r="Q191" s="64" t="str">
        <f t="shared" si="94"/>
        <v>нд</v>
      </c>
      <c r="R191" s="64" t="s">
        <v>38</v>
      </c>
      <c r="S191" s="64" t="s">
        <v>38</v>
      </c>
      <c r="T191" s="64" t="s">
        <v>38</v>
      </c>
      <c r="U191" s="64" t="s">
        <v>38</v>
      </c>
      <c r="V191" s="64" t="s">
        <v>38</v>
      </c>
      <c r="W191" s="64" t="s">
        <v>38</v>
      </c>
      <c r="X191" s="64" t="s">
        <v>38</v>
      </c>
      <c r="Y191" s="64" t="s">
        <v>38</v>
      </c>
      <c r="Z191" s="64" t="s">
        <v>38</v>
      </c>
      <c r="AA191" s="38"/>
      <c r="AC191" s="68"/>
      <c r="AD191" s="68"/>
      <c r="AE191" s="69"/>
      <c r="AF191" s="38"/>
      <c r="AG191" s="38"/>
      <c r="AH191" s="38"/>
      <c r="AI191" s="34"/>
      <c r="AJ191" s="49"/>
      <c r="AK191" s="49"/>
      <c r="AN191" s="63"/>
      <c r="AO191" s="34"/>
      <c r="AP191" s="34"/>
      <c r="GN191" s="34"/>
    </row>
    <row r="192" spans="1:196" ht="31.5" x14ac:dyDescent="0.25">
      <c r="A192" s="14" t="s">
        <v>367</v>
      </c>
      <c r="B192" s="19" t="s">
        <v>368</v>
      </c>
      <c r="C192" s="71" t="s">
        <v>37</v>
      </c>
      <c r="D192" s="64" t="s">
        <v>38</v>
      </c>
      <c r="E192" s="65" t="s">
        <v>38</v>
      </c>
      <c r="F192" s="65" t="s">
        <v>38</v>
      </c>
      <c r="G192" s="64" t="s">
        <v>38</v>
      </c>
      <c r="H192" s="64" t="s">
        <v>38</v>
      </c>
      <c r="I192" s="64" t="s">
        <v>38</v>
      </c>
      <c r="J192" s="64" t="s">
        <v>38</v>
      </c>
      <c r="K192" s="64" t="s">
        <v>38</v>
      </c>
      <c r="L192" s="64" t="s">
        <v>38</v>
      </c>
      <c r="M192" s="64" t="s">
        <v>38</v>
      </c>
      <c r="N192" s="215" t="s">
        <v>38</v>
      </c>
      <c r="O192" s="64" t="str">
        <f t="shared" si="93"/>
        <v>нд</v>
      </c>
      <c r="P192" s="215" t="s">
        <v>38</v>
      </c>
      <c r="Q192" s="64" t="str">
        <f t="shared" si="94"/>
        <v>нд</v>
      </c>
      <c r="R192" s="64" t="s">
        <v>38</v>
      </c>
      <c r="S192" s="64" t="s">
        <v>38</v>
      </c>
      <c r="T192" s="64" t="s">
        <v>38</v>
      </c>
      <c r="U192" s="64" t="s">
        <v>38</v>
      </c>
      <c r="V192" s="64" t="s">
        <v>38</v>
      </c>
      <c r="W192" s="64" t="s">
        <v>38</v>
      </c>
      <c r="X192" s="64" t="s">
        <v>38</v>
      </c>
      <c r="Y192" s="64" t="s">
        <v>38</v>
      </c>
      <c r="Z192" s="64" t="s">
        <v>38</v>
      </c>
      <c r="AA192" s="38"/>
      <c r="AC192" s="68"/>
      <c r="AD192" s="68"/>
      <c r="AE192" s="69"/>
      <c r="AF192" s="38"/>
      <c r="AG192" s="38"/>
      <c r="AH192" s="38"/>
      <c r="AJ192" s="49"/>
      <c r="AK192" s="49"/>
      <c r="AN192" s="63"/>
    </row>
    <row r="193" spans="1:196" ht="31.5" x14ac:dyDescent="0.25">
      <c r="A193" s="14" t="s">
        <v>369</v>
      </c>
      <c r="B193" s="20" t="s">
        <v>370</v>
      </c>
      <c r="C193" s="71" t="s">
        <v>37</v>
      </c>
      <c r="D193" s="64" t="s">
        <v>38</v>
      </c>
      <c r="E193" s="65" t="s">
        <v>38</v>
      </c>
      <c r="F193" s="65" t="s">
        <v>38</v>
      </c>
      <c r="G193" s="64" t="s">
        <v>38</v>
      </c>
      <c r="H193" s="64" t="s">
        <v>38</v>
      </c>
      <c r="I193" s="64" t="s">
        <v>38</v>
      </c>
      <c r="J193" s="64" t="s">
        <v>38</v>
      </c>
      <c r="K193" s="64" t="s">
        <v>38</v>
      </c>
      <c r="L193" s="64" t="s">
        <v>38</v>
      </c>
      <c r="M193" s="64" t="s">
        <v>38</v>
      </c>
      <c r="N193" s="215" t="s">
        <v>38</v>
      </c>
      <c r="O193" s="64" t="str">
        <f t="shared" si="93"/>
        <v>нд</v>
      </c>
      <c r="P193" s="215" t="s">
        <v>38</v>
      </c>
      <c r="Q193" s="64" t="str">
        <f t="shared" si="94"/>
        <v>нд</v>
      </c>
      <c r="R193" s="64" t="s">
        <v>38</v>
      </c>
      <c r="S193" s="64" t="s">
        <v>38</v>
      </c>
      <c r="T193" s="64" t="s">
        <v>38</v>
      </c>
      <c r="U193" s="64" t="s">
        <v>38</v>
      </c>
      <c r="V193" s="64" t="s">
        <v>38</v>
      </c>
      <c r="W193" s="64" t="s">
        <v>38</v>
      </c>
      <c r="X193" s="64" t="s">
        <v>38</v>
      </c>
      <c r="Y193" s="64" t="s">
        <v>38</v>
      </c>
      <c r="Z193" s="64" t="s">
        <v>38</v>
      </c>
      <c r="AA193" s="38"/>
      <c r="AC193" s="68"/>
      <c r="AD193" s="68"/>
      <c r="AE193" s="69"/>
      <c r="AF193" s="38"/>
      <c r="AG193" s="38"/>
      <c r="AH193" s="38"/>
      <c r="AJ193" s="49"/>
      <c r="AK193" s="49"/>
      <c r="AN193" s="63"/>
    </row>
    <row r="194" spans="1:196" s="80" customFormat="1" x14ac:dyDescent="0.25">
      <c r="A194" s="14" t="s">
        <v>371</v>
      </c>
      <c r="B194" s="27" t="s">
        <v>372</v>
      </c>
      <c r="C194" s="87" t="s">
        <v>37</v>
      </c>
      <c r="D194" s="64" t="s">
        <v>38</v>
      </c>
      <c r="E194" s="65" t="s">
        <v>38</v>
      </c>
      <c r="F194" s="65" t="s">
        <v>38</v>
      </c>
      <c r="G194" s="64" t="s">
        <v>38</v>
      </c>
      <c r="H194" s="64" t="s">
        <v>38</v>
      </c>
      <c r="I194" s="64" t="s">
        <v>38</v>
      </c>
      <c r="J194" s="64" t="s">
        <v>38</v>
      </c>
      <c r="K194" s="64" t="s">
        <v>38</v>
      </c>
      <c r="L194" s="64" t="s">
        <v>38</v>
      </c>
      <c r="M194" s="64" t="s">
        <v>38</v>
      </c>
      <c r="N194" s="215" t="s">
        <v>38</v>
      </c>
      <c r="O194" s="64" t="str">
        <f t="shared" si="93"/>
        <v>нд</v>
      </c>
      <c r="P194" s="215" t="s">
        <v>38</v>
      </c>
      <c r="Q194" s="64" t="str">
        <f t="shared" si="94"/>
        <v>нд</v>
      </c>
      <c r="R194" s="64" t="s">
        <v>38</v>
      </c>
      <c r="S194" s="64" t="s">
        <v>38</v>
      </c>
      <c r="T194" s="64" t="s">
        <v>38</v>
      </c>
      <c r="U194" s="64" t="s">
        <v>38</v>
      </c>
      <c r="V194" s="64" t="s">
        <v>38</v>
      </c>
      <c r="W194" s="64" t="s">
        <v>38</v>
      </c>
      <c r="X194" s="64" t="s">
        <v>38</v>
      </c>
      <c r="Y194" s="64" t="s">
        <v>38</v>
      </c>
      <c r="Z194" s="64" t="s">
        <v>38</v>
      </c>
      <c r="AA194" s="38"/>
      <c r="AC194" s="68"/>
      <c r="AD194" s="68"/>
      <c r="AE194" s="69"/>
      <c r="AF194" s="81"/>
      <c r="AG194" s="81"/>
      <c r="AH194" s="81"/>
      <c r="AI194" s="34"/>
      <c r="AJ194" s="49"/>
      <c r="AK194" s="49"/>
      <c r="AN194" s="63"/>
      <c r="AO194" s="34"/>
      <c r="AP194" s="34"/>
      <c r="GN194" s="34"/>
    </row>
    <row r="195" spans="1:196" s="80" customFormat="1" ht="31.5" x14ac:dyDescent="0.25">
      <c r="A195" s="14" t="s">
        <v>373</v>
      </c>
      <c r="B195" s="27" t="s">
        <v>374</v>
      </c>
      <c r="C195" s="87" t="s">
        <v>37</v>
      </c>
      <c r="D195" s="64" t="s">
        <v>38</v>
      </c>
      <c r="E195" s="65" t="s">
        <v>38</v>
      </c>
      <c r="F195" s="65" t="s">
        <v>38</v>
      </c>
      <c r="G195" s="65" t="s">
        <v>38</v>
      </c>
      <c r="H195" s="65" t="s">
        <v>38</v>
      </c>
      <c r="I195" s="65" t="s">
        <v>38</v>
      </c>
      <c r="J195" s="65" t="s">
        <v>38</v>
      </c>
      <c r="K195" s="65" t="s">
        <v>38</v>
      </c>
      <c r="L195" s="65" t="s">
        <v>38</v>
      </c>
      <c r="M195" s="65" t="s">
        <v>38</v>
      </c>
      <c r="N195" s="215" t="s">
        <v>38</v>
      </c>
      <c r="O195" s="65" t="str">
        <f t="shared" si="93"/>
        <v>нд</v>
      </c>
      <c r="P195" s="215" t="s">
        <v>38</v>
      </c>
      <c r="Q195" s="65" t="str">
        <f t="shared" si="94"/>
        <v>нд</v>
      </c>
      <c r="R195" s="65" t="s">
        <v>38</v>
      </c>
      <c r="S195" s="65" t="s">
        <v>38</v>
      </c>
      <c r="T195" s="65" t="s">
        <v>38</v>
      </c>
      <c r="U195" s="65" t="s">
        <v>38</v>
      </c>
      <c r="V195" s="65" t="s">
        <v>38</v>
      </c>
      <c r="W195" s="65" t="s">
        <v>38</v>
      </c>
      <c r="X195" s="65" t="s">
        <v>38</v>
      </c>
      <c r="Y195" s="65" t="s">
        <v>38</v>
      </c>
      <c r="Z195" s="64" t="s">
        <v>38</v>
      </c>
      <c r="AA195" s="38"/>
      <c r="AC195" s="68"/>
      <c r="AD195" s="68"/>
      <c r="AE195" s="69"/>
      <c r="AF195" s="81"/>
      <c r="AG195" s="81"/>
      <c r="AH195" s="81"/>
      <c r="AI195" s="34"/>
      <c r="AJ195" s="49"/>
      <c r="AK195" s="49"/>
      <c r="AN195" s="63"/>
      <c r="AO195" s="34"/>
      <c r="AP195" s="34"/>
      <c r="GN195" s="34"/>
    </row>
    <row r="196" spans="1:196" s="80" customFormat="1" ht="31.5" x14ac:dyDescent="0.25">
      <c r="A196" s="14" t="s">
        <v>375</v>
      </c>
      <c r="B196" s="27" t="s">
        <v>376</v>
      </c>
      <c r="C196" s="87" t="s">
        <v>37</v>
      </c>
      <c r="D196" s="64" t="s">
        <v>38</v>
      </c>
      <c r="E196" s="65" t="s">
        <v>38</v>
      </c>
      <c r="F196" s="65" t="s">
        <v>38</v>
      </c>
      <c r="G196" s="64" t="s">
        <v>38</v>
      </c>
      <c r="H196" s="64" t="s">
        <v>38</v>
      </c>
      <c r="I196" s="64" t="s">
        <v>38</v>
      </c>
      <c r="J196" s="64" t="s">
        <v>38</v>
      </c>
      <c r="K196" s="64" t="s">
        <v>38</v>
      </c>
      <c r="L196" s="64" t="s">
        <v>38</v>
      </c>
      <c r="M196" s="64" t="s">
        <v>38</v>
      </c>
      <c r="N196" s="215" t="s">
        <v>38</v>
      </c>
      <c r="O196" s="64" t="str">
        <f t="shared" si="93"/>
        <v>нд</v>
      </c>
      <c r="P196" s="215" t="s">
        <v>38</v>
      </c>
      <c r="Q196" s="64" t="str">
        <f t="shared" si="94"/>
        <v>нд</v>
      </c>
      <c r="R196" s="64" t="s">
        <v>38</v>
      </c>
      <c r="S196" s="64" t="s">
        <v>38</v>
      </c>
      <c r="T196" s="64" t="s">
        <v>38</v>
      </c>
      <c r="U196" s="64" t="s">
        <v>38</v>
      </c>
      <c r="V196" s="64" t="s">
        <v>38</v>
      </c>
      <c r="W196" s="64" t="s">
        <v>38</v>
      </c>
      <c r="X196" s="64" t="s">
        <v>38</v>
      </c>
      <c r="Y196" s="64" t="s">
        <v>38</v>
      </c>
      <c r="Z196" s="64" t="s">
        <v>38</v>
      </c>
      <c r="AA196" s="38"/>
      <c r="AC196" s="68"/>
      <c r="AD196" s="68"/>
      <c r="AE196" s="69"/>
      <c r="AF196" s="81"/>
      <c r="AG196" s="81"/>
      <c r="AH196" s="81"/>
      <c r="AI196" s="34"/>
      <c r="AJ196" s="49"/>
      <c r="AK196" s="49"/>
      <c r="AN196" s="63"/>
      <c r="AO196" s="34"/>
      <c r="AP196" s="34"/>
      <c r="GN196" s="34"/>
    </row>
    <row r="197" spans="1:196" s="80" customFormat="1" ht="31.5" x14ac:dyDescent="0.25">
      <c r="A197" s="14" t="s">
        <v>377</v>
      </c>
      <c r="B197" s="27" t="s">
        <v>75</v>
      </c>
      <c r="C197" s="87" t="s">
        <v>37</v>
      </c>
      <c r="D197" s="64" t="s">
        <v>38</v>
      </c>
      <c r="E197" s="65" t="s">
        <v>38</v>
      </c>
      <c r="F197" s="65" t="s">
        <v>38</v>
      </c>
      <c r="G197" s="64" t="s">
        <v>38</v>
      </c>
      <c r="H197" s="64" t="s">
        <v>38</v>
      </c>
      <c r="I197" s="64" t="s">
        <v>38</v>
      </c>
      <c r="J197" s="64" t="s">
        <v>38</v>
      </c>
      <c r="K197" s="64" t="s">
        <v>38</v>
      </c>
      <c r="L197" s="64" t="s">
        <v>38</v>
      </c>
      <c r="M197" s="64" t="s">
        <v>38</v>
      </c>
      <c r="N197" s="215" t="s">
        <v>38</v>
      </c>
      <c r="O197" s="64" t="str">
        <f t="shared" si="93"/>
        <v>нд</v>
      </c>
      <c r="P197" s="215" t="s">
        <v>38</v>
      </c>
      <c r="Q197" s="64" t="str">
        <f t="shared" si="94"/>
        <v>нд</v>
      </c>
      <c r="R197" s="64" t="s">
        <v>38</v>
      </c>
      <c r="S197" s="64" t="s">
        <v>38</v>
      </c>
      <c r="T197" s="64" t="s">
        <v>38</v>
      </c>
      <c r="U197" s="64" t="s">
        <v>38</v>
      </c>
      <c r="V197" s="64" t="s">
        <v>38</v>
      </c>
      <c r="W197" s="64" t="s">
        <v>38</v>
      </c>
      <c r="X197" s="64" t="s">
        <v>38</v>
      </c>
      <c r="Y197" s="64" t="s">
        <v>38</v>
      </c>
      <c r="Z197" s="64" t="s">
        <v>38</v>
      </c>
      <c r="AA197" s="38"/>
      <c r="AC197" s="68"/>
      <c r="AD197" s="68"/>
      <c r="AE197" s="69"/>
      <c r="AF197" s="81"/>
      <c r="AG197" s="81"/>
      <c r="AH197" s="81"/>
      <c r="AI197" s="34"/>
      <c r="AJ197" s="49"/>
      <c r="AK197" s="49"/>
      <c r="AN197" s="63"/>
      <c r="AO197" s="34"/>
      <c r="AP197" s="34"/>
      <c r="GN197" s="34"/>
    </row>
    <row r="198" spans="1:196" s="80" customFormat="1" x14ac:dyDescent="0.25">
      <c r="A198" s="14" t="s">
        <v>378</v>
      </c>
      <c r="B198" s="27" t="s">
        <v>258</v>
      </c>
      <c r="C198" s="87" t="s">
        <v>37</v>
      </c>
      <c r="D198" s="64" t="s">
        <v>38</v>
      </c>
      <c r="E198" s="65" t="s">
        <v>38</v>
      </c>
      <c r="F198" s="65" t="s">
        <v>38</v>
      </c>
      <c r="G198" s="64" t="s">
        <v>38</v>
      </c>
      <c r="H198" s="64" t="s">
        <v>38</v>
      </c>
      <c r="I198" s="64" t="s">
        <v>38</v>
      </c>
      <c r="J198" s="64" t="s">
        <v>38</v>
      </c>
      <c r="K198" s="64" t="s">
        <v>38</v>
      </c>
      <c r="L198" s="64" t="s">
        <v>38</v>
      </c>
      <c r="M198" s="64" t="s">
        <v>38</v>
      </c>
      <c r="N198" s="215" t="s">
        <v>38</v>
      </c>
      <c r="O198" s="64" t="str">
        <f t="shared" si="93"/>
        <v>нд</v>
      </c>
      <c r="P198" s="215" t="s">
        <v>38</v>
      </c>
      <c r="Q198" s="64" t="str">
        <f t="shared" si="94"/>
        <v>нд</v>
      </c>
      <c r="R198" s="64" t="s">
        <v>38</v>
      </c>
      <c r="S198" s="64" t="s">
        <v>38</v>
      </c>
      <c r="T198" s="64" t="s">
        <v>38</v>
      </c>
      <c r="U198" s="64" t="s">
        <v>38</v>
      </c>
      <c r="V198" s="64" t="s">
        <v>38</v>
      </c>
      <c r="W198" s="64" t="s">
        <v>38</v>
      </c>
      <c r="X198" s="64" t="s">
        <v>38</v>
      </c>
      <c r="Y198" s="64" t="s">
        <v>38</v>
      </c>
      <c r="Z198" s="64" t="s">
        <v>38</v>
      </c>
      <c r="AA198" s="38"/>
      <c r="AC198" s="68"/>
      <c r="AD198" s="68"/>
      <c r="AE198" s="69"/>
      <c r="AF198" s="81"/>
      <c r="AG198" s="81"/>
      <c r="AH198" s="81"/>
      <c r="AI198" s="34"/>
      <c r="AJ198" s="49"/>
      <c r="AK198" s="49"/>
      <c r="AL198" s="34"/>
      <c r="AN198" s="63"/>
      <c r="AO198" s="34"/>
      <c r="AP198" s="34"/>
      <c r="GN198" s="34"/>
    </row>
    <row r="199" spans="1:196" ht="30.75" customHeight="1" x14ac:dyDescent="0.25">
      <c r="A199" s="17" t="s">
        <v>379</v>
      </c>
      <c r="B199" s="28" t="s">
        <v>255</v>
      </c>
      <c r="C199" s="71" t="s">
        <v>37</v>
      </c>
      <c r="D199" s="64" t="s">
        <v>38</v>
      </c>
      <c r="E199" s="65" t="s">
        <v>38</v>
      </c>
      <c r="F199" s="65" t="s">
        <v>38</v>
      </c>
      <c r="G199" s="64">
        <f>+G200+G201</f>
        <v>21.050000000000008</v>
      </c>
      <c r="H199" s="64">
        <f t="shared" ref="H199:Y199" si="95">+SUM(H200:H201)</f>
        <v>0</v>
      </c>
      <c r="I199" s="64">
        <f t="shared" si="95"/>
        <v>21.050000000000008</v>
      </c>
      <c r="J199" s="64">
        <f t="shared" si="95"/>
        <v>2.4793582000000001</v>
      </c>
      <c r="K199" s="64">
        <f t="shared" si="95"/>
        <v>18.570641800000008</v>
      </c>
      <c r="L199" s="64">
        <f t="shared" si="95"/>
        <v>0</v>
      </c>
      <c r="M199" s="64">
        <f t="shared" si="95"/>
        <v>0</v>
      </c>
      <c r="N199" s="215" t="s">
        <v>38</v>
      </c>
      <c r="O199" s="64">
        <f t="shared" si="93"/>
        <v>21.050000000000008</v>
      </c>
      <c r="P199" s="215" t="s">
        <v>38</v>
      </c>
      <c r="Q199" s="64">
        <f t="shared" si="94"/>
        <v>21.050000000000008</v>
      </c>
      <c r="R199" s="64">
        <f t="shared" si="95"/>
        <v>0</v>
      </c>
      <c r="S199" s="64">
        <f t="shared" si="95"/>
        <v>0</v>
      </c>
      <c r="T199" s="64">
        <f t="shared" si="95"/>
        <v>0</v>
      </c>
      <c r="U199" s="64">
        <f t="shared" si="95"/>
        <v>11.558333333333334</v>
      </c>
      <c r="V199" s="64">
        <f t="shared" si="95"/>
        <v>9.4916666666666689</v>
      </c>
      <c r="W199" s="64">
        <f t="shared" si="95"/>
        <v>0</v>
      </c>
      <c r="X199" s="64">
        <f t="shared" si="95"/>
        <v>0</v>
      </c>
      <c r="Y199" s="64">
        <f t="shared" si="95"/>
        <v>21.050000000000008</v>
      </c>
      <c r="Z199" s="64" t="s">
        <v>38</v>
      </c>
      <c r="AA199" s="38"/>
      <c r="AC199" s="68"/>
      <c r="AD199" s="68"/>
      <c r="AE199" s="69"/>
      <c r="AF199" s="38"/>
      <c r="AG199" s="38"/>
      <c r="AH199" s="38"/>
      <c r="AJ199" s="49"/>
      <c r="AK199" s="49"/>
      <c r="AN199" s="63"/>
    </row>
    <row r="200" spans="1:196" ht="51" customHeight="1" x14ac:dyDescent="0.25">
      <c r="A200" s="29" t="s">
        <v>380</v>
      </c>
      <c r="B200" s="30" t="s">
        <v>381</v>
      </c>
      <c r="C200" s="76" t="s">
        <v>382</v>
      </c>
      <c r="D200" s="64" t="s">
        <v>38</v>
      </c>
      <c r="E200" s="82">
        <v>2019</v>
      </c>
      <c r="F200" s="75">
        <v>2023</v>
      </c>
      <c r="G200" s="76">
        <f>+I200</f>
        <v>7.0083333333333355</v>
      </c>
      <c r="H200" s="76" t="s">
        <v>38</v>
      </c>
      <c r="I200" s="76">
        <v>7.0083333333333355</v>
      </c>
      <c r="J200" s="76">
        <v>0.41</v>
      </c>
      <c r="K200" s="76">
        <f>+I200-J200</f>
        <v>6.5983333333333354</v>
      </c>
      <c r="L200" s="76" t="s">
        <v>38</v>
      </c>
      <c r="M200" s="76" t="s">
        <v>38</v>
      </c>
      <c r="N200" s="215" t="s">
        <v>38</v>
      </c>
      <c r="O200" s="76">
        <f t="shared" si="93"/>
        <v>7.0083333333333355</v>
      </c>
      <c r="P200" s="215" t="s">
        <v>38</v>
      </c>
      <c r="Q200" s="76">
        <f t="shared" si="94"/>
        <v>7.0083333333333355</v>
      </c>
      <c r="R200" s="215" t="s">
        <v>38</v>
      </c>
      <c r="S200" s="215" t="s">
        <v>38</v>
      </c>
      <c r="T200" s="215" t="s">
        <v>38</v>
      </c>
      <c r="U200" s="264">
        <v>3.6749999999999989</v>
      </c>
      <c r="V200" s="76">
        <v>3.3333333333333344</v>
      </c>
      <c r="W200" s="76"/>
      <c r="X200" s="76"/>
      <c r="Y200" s="76">
        <f>+I200</f>
        <v>7.0083333333333355</v>
      </c>
      <c r="Z200" s="64" t="s">
        <v>38</v>
      </c>
      <c r="AA200" s="38"/>
      <c r="AC200" s="68"/>
      <c r="AD200" s="68"/>
      <c r="AE200" s="69"/>
      <c r="AF200" s="38"/>
      <c r="AG200" s="38"/>
      <c r="AH200" s="38"/>
      <c r="AJ200" s="49"/>
      <c r="AK200" s="49"/>
      <c r="AN200" s="63"/>
    </row>
    <row r="201" spans="1:196" ht="16.5" thickBot="1" x14ac:dyDescent="0.3">
      <c r="A201" s="29" t="s">
        <v>383</v>
      </c>
      <c r="B201" s="30" t="s">
        <v>384</v>
      </c>
      <c r="C201" s="199" t="s">
        <v>385</v>
      </c>
      <c r="D201" s="64" t="s">
        <v>38</v>
      </c>
      <c r="E201" s="82">
        <v>2019</v>
      </c>
      <c r="F201" s="75">
        <v>2023</v>
      </c>
      <c r="G201" s="76">
        <f>+I201</f>
        <v>14.041666666666671</v>
      </c>
      <c r="H201" s="76" t="s">
        <v>38</v>
      </c>
      <c r="I201" s="76">
        <v>14.041666666666671</v>
      </c>
      <c r="J201" s="76">
        <v>2.0693581999999999</v>
      </c>
      <c r="K201" s="76">
        <f>+I201-J201</f>
        <v>11.972308466666671</v>
      </c>
      <c r="L201" s="76" t="s">
        <v>38</v>
      </c>
      <c r="M201" s="76" t="s">
        <v>38</v>
      </c>
      <c r="N201" s="215" t="s">
        <v>38</v>
      </c>
      <c r="O201" s="76">
        <f t="shared" si="93"/>
        <v>14.041666666666671</v>
      </c>
      <c r="P201" s="215" t="s">
        <v>38</v>
      </c>
      <c r="Q201" s="76">
        <f t="shared" si="94"/>
        <v>14.041666666666671</v>
      </c>
      <c r="R201" s="215" t="s">
        <v>38</v>
      </c>
      <c r="S201" s="215" t="s">
        <v>38</v>
      </c>
      <c r="T201" s="215" t="s">
        <v>38</v>
      </c>
      <c r="U201" s="265">
        <v>7.8833333333333355</v>
      </c>
      <c r="V201" s="76">
        <v>6.158333333333335</v>
      </c>
      <c r="W201" s="30"/>
      <c r="X201" s="30"/>
      <c r="Y201" s="76">
        <f>+I201</f>
        <v>14.041666666666671</v>
      </c>
      <c r="Z201" s="64" t="s">
        <v>38</v>
      </c>
    </row>
  </sheetData>
  <autoFilter ref="A16:GN200"/>
  <mergeCells count="23">
    <mergeCell ref="Z13:Z15"/>
    <mergeCell ref="W14:X14"/>
    <mergeCell ref="Y14:Y15"/>
    <mergeCell ref="G13:G14"/>
    <mergeCell ref="H13:H15"/>
    <mergeCell ref="I13:M13"/>
    <mergeCell ref="I14:M14"/>
    <mergeCell ref="N14:O14"/>
    <mergeCell ref="F13:F14"/>
    <mergeCell ref="P14:Q14"/>
    <mergeCell ref="N13:Q13"/>
    <mergeCell ref="R13:R14"/>
    <mergeCell ref="S13:Y13"/>
    <mergeCell ref="A13:A15"/>
    <mergeCell ref="B13:B15"/>
    <mergeCell ref="C13:C15"/>
    <mergeCell ref="D13:D15"/>
    <mergeCell ref="E13:E15"/>
    <mergeCell ref="A6:Z6"/>
    <mergeCell ref="A8:Z8"/>
    <mergeCell ref="A9:Z9"/>
    <mergeCell ref="A11:Z11"/>
    <mergeCell ref="A12:Y12"/>
  </mergeCells>
  <phoneticPr fontId="17" type="noConversion"/>
  <conditionalFormatting sqref="B119:B121">
    <cfRule type="duplicateValues" dxfId="35" priority="12" stopIfTrue="1"/>
  </conditionalFormatting>
  <conditionalFormatting sqref="B126:B136">
    <cfRule type="duplicateValues" dxfId="34" priority="11" stopIfTrue="1"/>
  </conditionalFormatting>
  <conditionalFormatting sqref="B71">
    <cfRule type="duplicateValues" dxfId="33" priority="4" stopIfTrue="1"/>
  </conditionalFormatting>
  <conditionalFormatting sqref="B68">
    <cfRule type="duplicateValues" dxfId="32" priority="3" stopIfTrue="1"/>
  </conditionalFormatting>
  <conditionalFormatting sqref="B72:B96 B65:B67 B69:B70">
    <cfRule type="duplicateValues" dxfId="31" priority="5" stopIfTrue="1"/>
  </conditionalFormatting>
  <conditionalFormatting sqref="B62:B64">
    <cfRule type="duplicateValues" dxfId="30" priority="2" stopIfTrue="1"/>
  </conditionalFormatting>
  <conditionalFormatting sqref="B123">
    <cfRule type="duplicateValues" dxfId="29" priority="1" stopIfTrue="1"/>
  </conditionalFormatting>
  <conditionalFormatting sqref="B138:B143">
    <cfRule type="duplicateValues" dxfId="28" priority="20" stopIfTrue="1"/>
  </conditionalFormatting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201"/>
  <sheetViews>
    <sheetView zoomScale="55" zoomScaleNormal="55" workbookViewId="0">
      <pane xSplit="2" ySplit="15" topLeftCell="C129" activePane="bottomRight" state="frozen"/>
      <selection pane="topRight" activeCell="C1" sqref="C1"/>
      <selection pane="bottomLeft" activeCell="A19" sqref="A19"/>
      <selection pane="bottomRight" activeCell="A115" sqref="A115:XFD115"/>
    </sheetView>
  </sheetViews>
  <sheetFormatPr defaultColWidth="7.875" defaultRowHeight="15.75" x14ac:dyDescent="0.25"/>
  <cols>
    <col min="1" max="1" width="11.625" style="271" customWidth="1"/>
    <col min="2" max="2" width="71.25" style="271" customWidth="1"/>
    <col min="3" max="3" width="18.75" style="272" customWidth="1"/>
    <col min="4" max="4" width="14.375" style="273" customWidth="1"/>
    <col min="5" max="5" width="17" style="273" customWidth="1"/>
    <col min="6" max="6" width="14" style="273" customWidth="1"/>
    <col min="7" max="12" width="6.75" style="273" customWidth="1"/>
    <col min="13" max="13" width="13.625" style="274" customWidth="1"/>
    <col min="14" max="14" width="8.75" style="274" customWidth="1"/>
    <col min="15" max="19" width="6.75" style="274" customWidth="1"/>
    <col min="20" max="20" width="13.625" style="274" customWidth="1"/>
    <col min="21" max="21" width="10" style="274" customWidth="1"/>
    <col min="22" max="26" width="6.75" style="274" customWidth="1"/>
    <col min="27" max="27" width="13.625" style="274" customWidth="1"/>
    <col min="28" max="28" width="8" style="274" customWidth="1"/>
    <col min="29" max="33" width="6.75" style="274" customWidth="1"/>
    <col min="34" max="34" width="13.625" style="274" customWidth="1"/>
    <col min="35" max="40" width="8.25" style="274" customWidth="1"/>
    <col min="41" max="41" width="13.625" style="273" customWidth="1"/>
    <col min="42" max="42" width="13.375" style="273" customWidth="1"/>
    <col min="43" max="46" width="6.75" style="273" customWidth="1"/>
    <col min="47" max="47" width="9.5" style="273" customWidth="1"/>
    <col min="48" max="48" width="33.5" style="283" customWidth="1"/>
    <col min="49" max="49" width="15.375" style="271" customWidth="1"/>
    <col min="50" max="50" width="11.625" style="275" bestFit="1" customWidth="1"/>
    <col min="51" max="51" width="11.125" style="275" customWidth="1"/>
    <col min="52" max="52" width="8.5" style="271" customWidth="1"/>
    <col min="53" max="53" width="11.125" style="275" customWidth="1"/>
    <col min="54" max="54" width="7.5" style="275" customWidth="1"/>
    <col min="55" max="55" width="11.125" style="275" customWidth="1"/>
    <col min="56" max="56" width="7.5" style="271" customWidth="1"/>
    <col min="57" max="59" width="11.125" style="271" customWidth="1"/>
    <col min="60" max="60" width="10.75" style="271" customWidth="1"/>
    <col min="61" max="62" width="11.625" style="271" bestFit="1" customWidth="1"/>
    <col min="63" max="64" width="11.5" style="271" bestFit="1" customWidth="1"/>
    <col min="65" max="65" width="10.75" style="276" bestFit="1" customWidth="1"/>
    <col min="66" max="66" width="9.875" style="276" bestFit="1" customWidth="1"/>
    <col min="67" max="67" width="6.875" style="271" bestFit="1" customWidth="1"/>
    <col min="68" max="68" width="9.875" style="271" bestFit="1" customWidth="1"/>
    <col min="69" max="69" width="12.75" style="275" bestFit="1" customWidth="1"/>
    <col min="70" max="70" width="7.875" style="271"/>
    <col min="71" max="71" width="11.5" style="271" customWidth="1"/>
    <col min="72" max="16384" width="7.875" style="271"/>
  </cols>
  <sheetData>
    <row r="1" spans="1:69" ht="18.75" x14ac:dyDescent="0.25">
      <c r="AV1" s="150" t="s">
        <v>595</v>
      </c>
    </row>
    <row r="2" spans="1:69" ht="18.75" x14ac:dyDescent="0.3"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  <c r="AV2" s="151" t="s">
        <v>803</v>
      </c>
    </row>
    <row r="3" spans="1:69" ht="18.75" x14ac:dyDescent="0.25">
      <c r="A3" s="275"/>
      <c r="C3" s="275"/>
      <c r="AV3" s="37"/>
    </row>
    <row r="4" spans="1:69" ht="18.75" x14ac:dyDescent="0.25">
      <c r="A4" s="275"/>
      <c r="C4" s="275"/>
      <c r="AV4" s="37"/>
    </row>
    <row r="5" spans="1:69" ht="18.75" x14ac:dyDescent="0.25">
      <c r="A5" s="394" t="s">
        <v>805</v>
      </c>
      <c r="B5" s="395"/>
      <c r="C5" s="394"/>
      <c r="D5" s="395"/>
      <c r="E5" s="395"/>
      <c r="F5" s="395"/>
      <c r="G5" s="395"/>
      <c r="H5" s="395"/>
      <c r="I5" s="395"/>
      <c r="J5" s="395"/>
      <c r="K5" s="395"/>
      <c r="L5" s="395"/>
      <c r="AV5" s="37"/>
    </row>
    <row r="6" spans="1:69" ht="18.75" x14ac:dyDescent="0.25">
      <c r="A6" s="334" t="s">
        <v>390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2"/>
      <c r="AP6" s="152"/>
      <c r="AQ6" s="152"/>
      <c r="AR6" s="152"/>
      <c r="AS6" s="152"/>
      <c r="AT6" s="152"/>
      <c r="AU6" s="152"/>
      <c r="AV6" s="152"/>
    </row>
    <row r="7" spans="1:69" ht="18.75" x14ac:dyDescent="0.25">
      <c r="A7" s="410" t="s">
        <v>2</v>
      </c>
      <c r="B7" s="411"/>
      <c r="C7" s="410"/>
      <c r="D7" s="411"/>
      <c r="E7" s="411"/>
      <c r="F7" s="411"/>
      <c r="G7" s="411"/>
      <c r="H7" s="411"/>
      <c r="I7" s="411"/>
      <c r="J7" s="411"/>
      <c r="K7" s="411"/>
      <c r="L7" s="411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</row>
    <row r="8" spans="1:69" x14ac:dyDescent="0.25">
      <c r="A8" s="394"/>
      <c r="B8" s="395"/>
      <c r="C8" s="394"/>
      <c r="D8" s="395"/>
      <c r="E8" s="395"/>
      <c r="F8" s="395"/>
      <c r="G8" s="395"/>
      <c r="H8" s="395"/>
      <c r="I8" s="395"/>
      <c r="J8" s="395"/>
      <c r="K8" s="395"/>
      <c r="L8" s="395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  <c r="AL8" s="277"/>
      <c r="AM8" s="277"/>
      <c r="AN8" s="277"/>
      <c r="AO8" s="154"/>
      <c r="AP8" s="154"/>
      <c r="AQ8" s="154"/>
      <c r="AR8" s="154"/>
      <c r="AS8" s="154"/>
      <c r="AT8" s="154"/>
      <c r="AU8" s="154"/>
      <c r="AV8" s="154"/>
    </row>
    <row r="9" spans="1:69" x14ac:dyDescent="0.25">
      <c r="A9" s="394" t="s">
        <v>806</v>
      </c>
      <c r="B9" s="395"/>
      <c r="C9" s="394"/>
      <c r="D9" s="395"/>
      <c r="E9" s="395"/>
      <c r="F9" s="395"/>
      <c r="G9" s="395"/>
      <c r="H9" s="395"/>
      <c r="I9" s="395"/>
      <c r="J9" s="395"/>
      <c r="K9" s="395"/>
      <c r="L9" s="395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2"/>
      <c r="AP9" s="152"/>
      <c r="AQ9" s="152"/>
      <c r="AR9" s="152"/>
      <c r="AS9" s="152"/>
      <c r="AT9" s="152"/>
      <c r="AU9" s="152"/>
      <c r="AV9" s="152"/>
    </row>
    <row r="10" spans="1:69" x14ac:dyDescent="0.25">
      <c r="A10" s="404"/>
      <c r="B10" s="405"/>
      <c r="C10" s="404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405"/>
      <c r="S10" s="405"/>
      <c r="T10" s="405"/>
      <c r="U10" s="405"/>
      <c r="V10" s="405"/>
      <c r="W10" s="405"/>
      <c r="X10" s="405"/>
      <c r="Y10" s="405"/>
      <c r="Z10" s="405"/>
      <c r="AA10" s="405"/>
      <c r="AB10" s="405"/>
      <c r="AC10" s="405"/>
      <c r="AD10" s="405"/>
      <c r="AE10" s="405"/>
      <c r="AF10" s="405"/>
      <c r="AG10" s="405"/>
      <c r="AH10" s="405"/>
      <c r="AI10" s="405"/>
      <c r="AJ10" s="405"/>
      <c r="AK10" s="405"/>
      <c r="AL10" s="405"/>
      <c r="AM10" s="405"/>
      <c r="AN10" s="405"/>
      <c r="AO10" s="405"/>
      <c r="AP10" s="405"/>
      <c r="AQ10" s="405"/>
      <c r="AR10" s="405"/>
      <c r="AS10" s="405"/>
      <c r="AT10" s="405"/>
      <c r="AU10" s="278"/>
      <c r="AV10" s="155"/>
      <c r="AW10" s="156"/>
      <c r="AX10" s="157"/>
      <c r="AY10" s="157"/>
      <c r="AZ10" s="156"/>
      <c r="BA10" s="157"/>
      <c r="BB10" s="157"/>
      <c r="BC10" s="157"/>
    </row>
    <row r="11" spans="1:69" x14ac:dyDescent="0.25">
      <c r="A11" s="401" t="s">
        <v>3</v>
      </c>
      <c r="B11" s="401" t="s">
        <v>4</v>
      </c>
      <c r="C11" s="401" t="s">
        <v>394</v>
      </c>
      <c r="D11" s="398" t="s">
        <v>485</v>
      </c>
      <c r="E11" s="398"/>
      <c r="F11" s="406" t="s">
        <v>486</v>
      </c>
      <c r="G11" s="406"/>
      <c r="H11" s="406"/>
      <c r="I11" s="406"/>
      <c r="J11" s="406"/>
      <c r="K11" s="406"/>
      <c r="L11" s="406"/>
      <c r="M11" s="408"/>
      <c r="N11" s="408"/>
      <c r="O11" s="408"/>
      <c r="P11" s="408"/>
      <c r="Q11" s="408"/>
      <c r="R11" s="408"/>
      <c r="S11" s="408"/>
      <c r="T11" s="408"/>
      <c r="U11" s="408"/>
      <c r="V11" s="408"/>
      <c r="W11" s="408"/>
      <c r="X11" s="408"/>
      <c r="Y11" s="408"/>
      <c r="Z11" s="408"/>
      <c r="AA11" s="408"/>
      <c r="AB11" s="408"/>
      <c r="AC11" s="408"/>
      <c r="AD11" s="408"/>
      <c r="AE11" s="408"/>
      <c r="AF11" s="408"/>
      <c r="AG11" s="408"/>
      <c r="AH11" s="408"/>
      <c r="AI11" s="408"/>
      <c r="AJ11" s="408"/>
      <c r="AK11" s="408"/>
      <c r="AL11" s="408"/>
      <c r="AM11" s="408"/>
      <c r="AN11" s="408"/>
      <c r="AO11" s="408"/>
      <c r="AP11" s="408"/>
      <c r="AQ11" s="408"/>
      <c r="AR11" s="408"/>
      <c r="AS11" s="408"/>
      <c r="AT11" s="408"/>
      <c r="AU11" s="408"/>
      <c r="AV11" s="401" t="s">
        <v>17</v>
      </c>
      <c r="AW11" s="158"/>
      <c r="AX11" s="159"/>
      <c r="AY11" s="159"/>
      <c r="AZ11" s="158"/>
      <c r="BA11" s="159"/>
      <c r="BB11" s="159"/>
      <c r="BC11" s="159"/>
    </row>
    <row r="12" spans="1:69" ht="15.75" customHeight="1" x14ac:dyDescent="0.25">
      <c r="A12" s="402"/>
      <c r="B12" s="402"/>
      <c r="C12" s="402"/>
      <c r="D12" s="398"/>
      <c r="E12" s="398"/>
      <c r="F12" s="407"/>
      <c r="G12" s="407"/>
      <c r="H12" s="407"/>
      <c r="I12" s="407"/>
      <c r="J12" s="407"/>
      <c r="K12" s="407"/>
      <c r="L12" s="407"/>
      <c r="M12" s="397" t="s">
        <v>487</v>
      </c>
      <c r="N12" s="397"/>
      <c r="O12" s="397"/>
      <c r="P12" s="397"/>
      <c r="Q12" s="397"/>
      <c r="R12" s="397"/>
      <c r="S12" s="397"/>
      <c r="T12" s="397" t="s">
        <v>488</v>
      </c>
      <c r="U12" s="397"/>
      <c r="V12" s="397"/>
      <c r="W12" s="397"/>
      <c r="X12" s="397"/>
      <c r="Y12" s="397"/>
      <c r="Z12" s="397"/>
      <c r="AA12" s="397" t="s">
        <v>489</v>
      </c>
      <c r="AB12" s="397"/>
      <c r="AC12" s="397"/>
      <c r="AD12" s="397"/>
      <c r="AE12" s="397"/>
      <c r="AF12" s="397"/>
      <c r="AG12" s="397"/>
      <c r="AH12" s="397" t="s">
        <v>490</v>
      </c>
      <c r="AI12" s="397"/>
      <c r="AJ12" s="397"/>
      <c r="AK12" s="397"/>
      <c r="AL12" s="397"/>
      <c r="AM12" s="397"/>
      <c r="AN12" s="397"/>
      <c r="AO12" s="398" t="s">
        <v>491</v>
      </c>
      <c r="AP12" s="398"/>
      <c r="AQ12" s="398"/>
      <c r="AR12" s="398"/>
      <c r="AS12" s="398"/>
      <c r="AT12" s="398"/>
      <c r="AU12" s="398"/>
      <c r="AV12" s="402"/>
    </row>
    <row r="13" spans="1:69" ht="15.75" customHeight="1" x14ac:dyDescent="0.25">
      <c r="A13" s="402"/>
      <c r="B13" s="402"/>
      <c r="C13" s="402"/>
      <c r="D13" s="398"/>
      <c r="E13" s="398"/>
      <c r="F13" s="398" t="s">
        <v>761</v>
      </c>
      <c r="G13" s="398"/>
      <c r="H13" s="398"/>
      <c r="I13" s="398"/>
      <c r="J13" s="398"/>
      <c r="K13" s="398"/>
      <c r="L13" s="398"/>
      <c r="M13" s="397" t="s">
        <v>600</v>
      </c>
      <c r="N13" s="397"/>
      <c r="O13" s="397"/>
      <c r="P13" s="397"/>
      <c r="Q13" s="397"/>
      <c r="R13" s="397"/>
      <c r="S13" s="397"/>
      <c r="T13" s="397" t="s">
        <v>600</v>
      </c>
      <c r="U13" s="397"/>
      <c r="V13" s="397"/>
      <c r="W13" s="397"/>
      <c r="X13" s="397"/>
      <c r="Y13" s="397"/>
      <c r="Z13" s="397"/>
      <c r="AA13" s="397" t="s">
        <v>600</v>
      </c>
      <c r="AB13" s="397"/>
      <c r="AC13" s="397"/>
      <c r="AD13" s="397"/>
      <c r="AE13" s="397"/>
      <c r="AF13" s="397"/>
      <c r="AG13" s="397"/>
      <c r="AH13" s="397" t="s">
        <v>600</v>
      </c>
      <c r="AI13" s="397"/>
      <c r="AJ13" s="397"/>
      <c r="AK13" s="397"/>
      <c r="AL13" s="397"/>
      <c r="AM13" s="397"/>
      <c r="AN13" s="397"/>
      <c r="AO13" s="397" t="s">
        <v>600</v>
      </c>
      <c r="AP13" s="397"/>
      <c r="AQ13" s="397"/>
      <c r="AR13" s="397"/>
      <c r="AS13" s="397"/>
      <c r="AT13" s="397"/>
      <c r="AU13" s="397"/>
      <c r="AV13" s="402"/>
    </row>
    <row r="14" spans="1:69" ht="31.5" customHeight="1" x14ac:dyDescent="0.25">
      <c r="A14" s="402"/>
      <c r="B14" s="402"/>
      <c r="C14" s="402"/>
      <c r="D14" s="398" t="s">
        <v>22</v>
      </c>
      <c r="E14" s="399" t="s">
        <v>19</v>
      </c>
      <c r="F14" s="187" t="s">
        <v>492</v>
      </c>
      <c r="G14" s="397" t="s">
        <v>493</v>
      </c>
      <c r="H14" s="397"/>
      <c r="I14" s="397"/>
      <c r="J14" s="397"/>
      <c r="K14" s="397"/>
      <c r="L14" s="397"/>
      <c r="M14" s="279" t="s">
        <v>492</v>
      </c>
      <c r="N14" s="396" t="s">
        <v>493</v>
      </c>
      <c r="O14" s="396"/>
      <c r="P14" s="396"/>
      <c r="Q14" s="396"/>
      <c r="R14" s="396"/>
      <c r="S14" s="396"/>
      <c r="T14" s="279" t="s">
        <v>492</v>
      </c>
      <c r="U14" s="396" t="s">
        <v>493</v>
      </c>
      <c r="V14" s="396"/>
      <c r="W14" s="396"/>
      <c r="X14" s="396"/>
      <c r="Y14" s="396"/>
      <c r="Z14" s="396"/>
      <c r="AA14" s="279" t="s">
        <v>492</v>
      </c>
      <c r="AB14" s="396" t="s">
        <v>493</v>
      </c>
      <c r="AC14" s="396"/>
      <c r="AD14" s="396"/>
      <c r="AE14" s="396"/>
      <c r="AF14" s="396"/>
      <c r="AG14" s="396"/>
      <c r="AH14" s="279" t="s">
        <v>492</v>
      </c>
      <c r="AI14" s="396" t="s">
        <v>493</v>
      </c>
      <c r="AJ14" s="396"/>
      <c r="AK14" s="396"/>
      <c r="AL14" s="396"/>
      <c r="AM14" s="396"/>
      <c r="AN14" s="396"/>
      <c r="AO14" s="187" t="s">
        <v>492</v>
      </c>
      <c r="AP14" s="397" t="s">
        <v>493</v>
      </c>
      <c r="AQ14" s="397"/>
      <c r="AR14" s="397"/>
      <c r="AS14" s="397"/>
      <c r="AT14" s="397"/>
      <c r="AU14" s="397"/>
      <c r="AV14" s="402"/>
      <c r="BC14" s="271"/>
    </row>
    <row r="15" spans="1:69" ht="75" customHeight="1" x14ac:dyDescent="0.25">
      <c r="A15" s="403"/>
      <c r="B15" s="403"/>
      <c r="C15" s="403"/>
      <c r="D15" s="398"/>
      <c r="E15" s="400"/>
      <c r="F15" s="280" t="s">
        <v>494</v>
      </c>
      <c r="G15" s="280" t="s">
        <v>494</v>
      </c>
      <c r="H15" s="160" t="s">
        <v>495</v>
      </c>
      <c r="I15" s="160" t="s">
        <v>496</v>
      </c>
      <c r="J15" s="160" t="s">
        <v>497</v>
      </c>
      <c r="K15" s="160" t="s">
        <v>498</v>
      </c>
      <c r="L15" s="160" t="s">
        <v>499</v>
      </c>
      <c r="M15" s="281" t="s">
        <v>494</v>
      </c>
      <c r="N15" s="281" t="s">
        <v>494</v>
      </c>
      <c r="O15" s="282" t="s">
        <v>495</v>
      </c>
      <c r="P15" s="282" t="s">
        <v>496</v>
      </c>
      <c r="Q15" s="282" t="s">
        <v>497</v>
      </c>
      <c r="R15" s="282" t="s">
        <v>498</v>
      </c>
      <c r="S15" s="282" t="str">
        <f>+L15</f>
        <v>шт</v>
      </c>
      <c r="T15" s="281" t="s">
        <v>494</v>
      </c>
      <c r="U15" s="282" t="s">
        <v>494</v>
      </c>
      <c r="V15" s="282" t="s">
        <v>495</v>
      </c>
      <c r="W15" s="282" t="s">
        <v>496</v>
      </c>
      <c r="X15" s="282" t="s">
        <v>497</v>
      </c>
      <c r="Y15" s="282" t="s">
        <v>498</v>
      </c>
      <c r="Z15" s="282" t="e">
        <f>#REF!</f>
        <v>#REF!</v>
      </c>
      <c r="AA15" s="281" t="s">
        <v>494</v>
      </c>
      <c r="AB15" s="282" t="s">
        <v>494</v>
      </c>
      <c r="AC15" s="282" t="s">
        <v>495</v>
      </c>
      <c r="AD15" s="282" t="s">
        <v>496</v>
      </c>
      <c r="AE15" s="282" t="s">
        <v>497</v>
      </c>
      <c r="AF15" s="282" t="s">
        <v>498</v>
      </c>
      <c r="AG15" s="282" t="e">
        <f>#REF!</f>
        <v>#REF!</v>
      </c>
      <c r="AH15" s="281" t="s">
        <v>494</v>
      </c>
      <c r="AI15" s="282" t="s">
        <v>494</v>
      </c>
      <c r="AJ15" s="282" t="s">
        <v>495</v>
      </c>
      <c r="AK15" s="282" t="s">
        <v>496</v>
      </c>
      <c r="AL15" s="282" t="s">
        <v>497</v>
      </c>
      <c r="AM15" s="282" t="s">
        <v>498</v>
      </c>
      <c r="AN15" s="282" t="e">
        <f>#REF!</f>
        <v>#REF!</v>
      </c>
      <c r="AO15" s="280" t="s">
        <v>494</v>
      </c>
      <c r="AP15" s="280" t="s">
        <v>494</v>
      </c>
      <c r="AQ15" s="160" t="s">
        <v>495</v>
      </c>
      <c r="AR15" s="160" t="s">
        <v>496</v>
      </c>
      <c r="AS15" s="160" t="s">
        <v>497</v>
      </c>
      <c r="AT15" s="160" t="s">
        <v>498</v>
      </c>
      <c r="AU15" s="160" t="e">
        <f>#REF!</f>
        <v>#REF!</v>
      </c>
      <c r="AV15" s="403"/>
      <c r="BC15" s="271"/>
    </row>
    <row r="16" spans="1:69" ht="30" customHeight="1" x14ac:dyDescent="0.25">
      <c r="A16" s="162">
        <v>1</v>
      </c>
      <c r="B16" s="162">
        <v>2</v>
      </c>
      <c r="C16" s="162">
        <v>3</v>
      </c>
      <c r="D16" s="162">
        <v>4</v>
      </c>
      <c r="E16" s="162">
        <v>5</v>
      </c>
      <c r="F16" s="163" t="s">
        <v>500</v>
      </c>
      <c r="G16" s="163" t="s">
        <v>501</v>
      </c>
      <c r="H16" s="163" t="s">
        <v>502</v>
      </c>
      <c r="I16" s="163" t="s">
        <v>503</v>
      </c>
      <c r="J16" s="163" t="s">
        <v>504</v>
      </c>
      <c r="K16" s="163" t="s">
        <v>505</v>
      </c>
      <c r="L16" s="163" t="s">
        <v>506</v>
      </c>
      <c r="M16" s="163" t="s">
        <v>507</v>
      </c>
      <c r="N16" s="163" t="s">
        <v>508</v>
      </c>
      <c r="O16" s="163" t="s">
        <v>509</v>
      </c>
      <c r="P16" s="163" t="s">
        <v>510</v>
      </c>
      <c r="Q16" s="163" t="s">
        <v>511</v>
      </c>
      <c r="R16" s="163" t="s">
        <v>512</v>
      </c>
      <c r="S16" s="163" t="s">
        <v>513</v>
      </c>
      <c r="T16" s="165" t="s">
        <v>514</v>
      </c>
      <c r="U16" s="165" t="s">
        <v>515</v>
      </c>
      <c r="V16" s="165" t="s">
        <v>516</v>
      </c>
      <c r="W16" s="165" t="s">
        <v>517</v>
      </c>
      <c r="X16" s="165" t="s">
        <v>518</v>
      </c>
      <c r="Y16" s="165" t="s">
        <v>519</v>
      </c>
      <c r="Z16" s="165" t="s">
        <v>520</v>
      </c>
      <c r="AA16" s="165" t="s">
        <v>767</v>
      </c>
      <c r="AB16" s="165" t="s">
        <v>768</v>
      </c>
      <c r="AC16" s="165" t="s">
        <v>769</v>
      </c>
      <c r="AD16" s="165" t="s">
        <v>770</v>
      </c>
      <c r="AE16" s="165" t="s">
        <v>771</v>
      </c>
      <c r="AF16" s="165" t="s">
        <v>772</v>
      </c>
      <c r="AG16" s="165" t="s">
        <v>773</v>
      </c>
      <c r="AH16" s="165" t="s">
        <v>774</v>
      </c>
      <c r="AI16" s="165" t="s">
        <v>775</v>
      </c>
      <c r="AJ16" s="165" t="s">
        <v>776</v>
      </c>
      <c r="AK16" s="165" t="s">
        <v>777</v>
      </c>
      <c r="AL16" s="165" t="s">
        <v>778</v>
      </c>
      <c r="AM16" s="165" t="s">
        <v>779</v>
      </c>
      <c r="AN16" s="165" t="s">
        <v>780</v>
      </c>
      <c r="AO16" s="164" t="s">
        <v>781</v>
      </c>
      <c r="AP16" s="164" t="s">
        <v>782</v>
      </c>
      <c r="AQ16" s="164" t="s">
        <v>783</v>
      </c>
      <c r="AR16" s="164" t="s">
        <v>784</v>
      </c>
      <c r="AS16" s="164" t="s">
        <v>785</v>
      </c>
      <c r="AT16" s="164" t="s">
        <v>786</v>
      </c>
      <c r="AU16" s="164" t="s">
        <v>787</v>
      </c>
      <c r="AV16" s="166" t="s">
        <v>521</v>
      </c>
      <c r="AY16" s="393"/>
      <c r="AZ16" s="393"/>
      <c r="BA16" s="393"/>
      <c r="BB16" s="393"/>
      <c r="BC16" s="393"/>
      <c r="BD16" s="393"/>
      <c r="BE16" s="393"/>
      <c r="BF16" s="393"/>
      <c r="BG16" s="393"/>
      <c r="BH16" s="393"/>
      <c r="BI16" s="272"/>
      <c r="BJ16" s="272"/>
      <c r="BQ16" s="283"/>
    </row>
    <row r="17" spans="1:64" ht="43.5" customHeight="1" x14ac:dyDescent="0.25">
      <c r="A17" s="12" t="s">
        <v>35</v>
      </c>
      <c r="B17" s="12" t="s">
        <v>36</v>
      </c>
      <c r="C17" s="12" t="s">
        <v>37</v>
      </c>
      <c r="D17" s="284">
        <v>284.86689751615063</v>
      </c>
      <c r="E17" s="284" t="s">
        <v>38</v>
      </c>
      <c r="F17" s="284">
        <v>0</v>
      </c>
      <c r="G17" s="284">
        <v>0.33</v>
      </c>
      <c r="H17" s="284">
        <v>0</v>
      </c>
      <c r="I17" s="284">
        <v>0</v>
      </c>
      <c r="J17" s="284">
        <v>0</v>
      </c>
      <c r="K17" s="284">
        <v>0</v>
      </c>
      <c r="L17" s="284">
        <v>1</v>
      </c>
      <c r="M17" s="284">
        <v>0</v>
      </c>
      <c r="N17" s="284">
        <v>71.108851053210003</v>
      </c>
      <c r="O17" s="284">
        <v>0</v>
      </c>
      <c r="P17" s="284">
        <v>0</v>
      </c>
      <c r="Q17" s="284">
        <v>0</v>
      </c>
      <c r="R17" s="284">
        <v>0</v>
      </c>
      <c r="S17" s="284">
        <v>42</v>
      </c>
      <c r="T17" s="284">
        <v>0</v>
      </c>
      <c r="U17" s="284">
        <v>121.00109231649949</v>
      </c>
      <c r="V17" s="284">
        <v>0</v>
      </c>
      <c r="W17" s="284">
        <v>0</v>
      </c>
      <c r="X17" s="284">
        <v>0</v>
      </c>
      <c r="Y17" s="284">
        <v>0</v>
      </c>
      <c r="Z17" s="284">
        <v>15</v>
      </c>
      <c r="AA17" s="284">
        <v>0</v>
      </c>
      <c r="AB17" s="284">
        <v>41.098193590619701</v>
      </c>
      <c r="AC17" s="284">
        <v>0</v>
      </c>
      <c r="AD17" s="284">
        <v>0</v>
      </c>
      <c r="AE17" s="284">
        <v>0</v>
      </c>
      <c r="AF17" s="284">
        <v>0</v>
      </c>
      <c r="AG17" s="284">
        <v>28</v>
      </c>
      <c r="AH17" s="284">
        <v>0</v>
      </c>
      <c r="AI17" s="284">
        <v>51.562760555821384</v>
      </c>
      <c r="AJ17" s="284">
        <v>0</v>
      </c>
      <c r="AK17" s="284">
        <v>0</v>
      </c>
      <c r="AL17" s="284">
        <v>0</v>
      </c>
      <c r="AM17" s="284">
        <v>0</v>
      </c>
      <c r="AN17" s="284">
        <v>22</v>
      </c>
      <c r="AO17" s="284">
        <v>0</v>
      </c>
      <c r="AP17" s="284">
        <v>285.10089751615067</v>
      </c>
      <c r="AQ17" s="284">
        <v>0</v>
      </c>
      <c r="AR17" s="284">
        <v>0</v>
      </c>
      <c r="AS17" s="284">
        <v>0</v>
      </c>
      <c r="AT17" s="284">
        <v>0</v>
      </c>
      <c r="AU17" s="284">
        <v>108</v>
      </c>
      <c r="AV17" s="285"/>
      <c r="AW17" s="286"/>
      <c r="AX17" s="287"/>
      <c r="AY17" s="287"/>
      <c r="AZ17" s="287"/>
      <c r="BA17" s="287"/>
      <c r="BB17" s="287"/>
      <c r="BC17" s="287"/>
      <c r="BD17" s="287"/>
      <c r="BE17" s="287"/>
      <c r="BF17" s="287"/>
      <c r="BG17" s="287"/>
      <c r="BH17" s="287"/>
      <c r="BI17" s="287"/>
      <c r="BJ17" s="287"/>
      <c r="BK17" s="273"/>
      <c r="BL17" s="273"/>
    </row>
    <row r="18" spans="1:64" ht="47.25" x14ac:dyDescent="0.25">
      <c r="A18" s="14" t="s">
        <v>39</v>
      </c>
      <c r="B18" s="181" t="s">
        <v>40</v>
      </c>
      <c r="C18" s="288" t="s">
        <v>37</v>
      </c>
      <c r="D18" s="284">
        <v>263.81689751615062</v>
      </c>
      <c r="E18" s="284" t="s">
        <v>38</v>
      </c>
      <c r="F18" s="284">
        <v>0</v>
      </c>
      <c r="G18" s="284">
        <v>0.33</v>
      </c>
      <c r="H18" s="284">
        <v>0</v>
      </c>
      <c r="I18" s="284">
        <v>0</v>
      </c>
      <c r="J18" s="284">
        <v>0</v>
      </c>
      <c r="K18" s="284">
        <v>0</v>
      </c>
      <c r="L18" s="284">
        <v>1</v>
      </c>
      <c r="M18" s="284">
        <v>0</v>
      </c>
      <c r="N18" s="284">
        <v>71.108851053210003</v>
      </c>
      <c r="O18" s="284">
        <v>0</v>
      </c>
      <c r="P18" s="284">
        <v>0</v>
      </c>
      <c r="Q18" s="284">
        <v>0</v>
      </c>
      <c r="R18" s="284">
        <v>0</v>
      </c>
      <c r="S18" s="284">
        <v>42</v>
      </c>
      <c r="T18" s="284">
        <v>0</v>
      </c>
      <c r="U18" s="284">
        <v>121.00109231649949</v>
      </c>
      <c r="V18" s="284">
        <v>0</v>
      </c>
      <c r="W18" s="284">
        <v>0</v>
      </c>
      <c r="X18" s="284">
        <v>0</v>
      </c>
      <c r="Y18" s="284">
        <v>0</v>
      </c>
      <c r="Z18" s="284">
        <v>15</v>
      </c>
      <c r="AA18" s="284">
        <v>0</v>
      </c>
      <c r="AB18" s="284">
        <v>41.098193590619701</v>
      </c>
      <c r="AC18" s="284">
        <v>0</v>
      </c>
      <c r="AD18" s="284">
        <v>0</v>
      </c>
      <c r="AE18" s="284">
        <v>0</v>
      </c>
      <c r="AF18" s="284">
        <v>0</v>
      </c>
      <c r="AG18" s="284">
        <v>28</v>
      </c>
      <c r="AH18" s="284">
        <v>0</v>
      </c>
      <c r="AI18" s="284">
        <v>30.512760555821377</v>
      </c>
      <c r="AJ18" s="284">
        <v>0</v>
      </c>
      <c r="AK18" s="284">
        <v>0</v>
      </c>
      <c r="AL18" s="284">
        <v>0</v>
      </c>
      <c r="AM18" s="284">
        <v>0</v>
      </c>
      <c r="AN18" s="284">
        <v>20</v>
      </c>
      <c r="AO18" s="284">
        <v>0</v>
      </c>
      <c r="AP18" s="284">
        <v>264.05089751615066</v>
      </c>
      <c r="AQ18" s="284">
        <v>0</v>
      </c>
      <c r="AR18" s="284">
        <v>0</v>
      </c>
      <c r="AS18" s="284">
        <v>0</v>
      </c>
      <c r="AT18" s="284">
        <v>0</v>
      </c>
      <c r="AU18" s="284">
        <v>106</v>
      </c>
      <c r="AV18" s="285"/>
      <c r="AW18" s="286"/>
      <c r="AX18" s="287"/>
      <c r="AY18" s="287"/>
      <c r="AZ18" s="287"/>
      <c r="BA18" s="287"/>
      <c r="BB18" s="287"/>
      <c r="BC18" s="287"/>
      <c r="BD18" s="287"/>
      <c r="BE18" s="287"/>
      <c r="BF18" s="287"/>
      <c r="BG18" s="287"/>
      <c r="BH18" s="287"/>
      <c r="BI18" s="287"/>
      <c r="BJ18" s="287"/>
      <c r="BK18" s="273"/>
      <c r="BL18" s="273"/>
    </row>
    <row r="19" spans="1:64" ht="38.25" customHeight="1" x14ac:dyDescent="0.25">
      <c r="A19" s="14" t="s">
        <v>41</v>
      </c>
      <c r="B19" s="181" t="s">
        <v>42</v>
      </c>
      <c r="C19" s="288" t="s">
        <v>37</v>
      </c>
      <c r="D19" s="284">
        <v>16.414999999999999</v>
      </c>
      <c r="E19" s="284" t="s">
        <v>38</v>
      </c>
      <c r="F19" s="284">
        <v>0</v>
      </c>
      <c r="G19" s="284">
        <v>0</v>
      </c>
      <c r="H19" s="284">
        <v>0</v>
      </c>
      <c r="I19" s="284">
        <v>0</v>
      </c>
      <c r="J19" s="284">
        <v>0</v>
      </c>
      <c r="K19" s="284">
        <v>0</v>
      </c>
      <c r="L19" s="284">
        <v>0</v>
      </c>
      <c r="M19" s="284">
        <v>0</v>
      </c>
      <c r="N19" s="284">
        <v>16.414999999999999</v>
      </c>
      <c r="O19" s="284">
        <v>0</v>
      </c>
      <c r="P19" s="284">
        <v>0</v>
      </c>
      <c r="Q19" s="284">
        <v>0</v>
      </c>
      <c r="R19" s="284">
        <v>0</v>
      </c>
      <c r="S19" s="284">
        <v>4</v>
      </c>
      <c r="T19" s="284">
        <v>0</v>
      </c>
      <c r="U19" s="284">
        <v>0</v>
      </c>
      <c r="V19" s="284">
        <v>0</v>
      </c>
      <c r="W19" s="284">
        <v>0</v>
      </c>
      <c r="X19" s="284">
        <v>0</v>
      </c>
      <c r="Y19" s="284">
        <v>0</v>
      </c>
      <c r="Z19" s="284">
        <v>0</v>
      </c>
      <c r="AA19" s="284">
        <v>0</v>
      </c>
      <c r="AB19" s="284">
        <v>0</v>
      </c>
      <c r="AC19" s="284">
        <v>0</v>
      </c>
      <c r="AD19" s="284">
        <v>0</v>
      </c>
      <c r="AE19" s="284">
        <v>0</v>
      </c>
      <c r="AF19" s="284">
        <v>0</v>
      </c>
      <c r="AG19" s="284">
        <v>0</v>
      </c>
      <c r="AH19" s="284">
        <v>0</v>
      </c>
      <c r="AI19" s="284">
        <v>0</v>
      </c>
      <c r="AJ19" s="284">
        <v>0</v>
      </c>
      <c r="AK19" s="284">
        <v>0</v>
      </c>
      <c r="AL19" s="284">
        <v>0</v>
      </c>
      <c r="AM19" s="284">
        <v>0</v>
      </c>
      <c r="AN19" s="284">
        <v>0</v>
      </c>
      <c r="AO19" s="284">
        <v>0</v>
      </c>
      <c r="AP19" s="284">
        <v>16.414999999999999</v>
      </c>
      <c r="AQ19" s="284">
        <v>0</v>
      </c>
      <c r="AR19" s="284">
        <v>0</v>
      </c>
      <c r="AS19" s="284">
        <v>0</v>
      </c>
      <c r="AT19" s="284">
        <v>0</v>
      </c>
      <c r="AU19" s="284">
        <v>4</v>
      </c>
      <c r="AV19" s="285"/>
      <c r="AW19" s="286"/>
      <c r="AX19" s="287"/>
      <c r="AY19" s="287"/>
      <c r="AZ19" s="287"/>
      <c r="BA19" s="287"/>
      <c r="BB19" s="287"/>
      <c r="BC19" s="287"/>
      <c r="BD19" s="287"/>
      <c r="BE19" s="287"/>
      <c r="BF19" s="287"/>
      <c r="BG19" s="287"/>
      <c r="BH19" s="287"/>
      <c r="BI19" s="287"/>
      <c r="BJ19" s="287"/>
      <c r="BK19" s="273"/>
      <c r="BL19" s="273"/>
    </row>
    <row r="20" spans="1:64" x14ac:dyDescent="0.25">
      <c r="A20" s="14" t="s">
        <v>43</v>
      </c>
      <c r="B20" s="181" t="s">
        <v>44</v>
      </c>
      <c r="C20" s="288" t="s">
        <v>37</v>
      </c>
      <c r="D20" s="284">
        <v>149.69939751615061</v>
      </c>
      <c r="E20" s="284" t="s">
        <v>38</v>
      </c>
      <c r="F20" s="284">
        <v>0</v>
      </c>
      <c r="G20" s="284">
        <v>0</v>
      </c>
      <c r="H20" s="284">
        <v>0</v>
      </c>
      <c r="I20" s="284">
        <v>0</v>
      </c>
      <c r="J20" s="284">
        <v>0</v>
      </c>
      <c r="K20" s="284">
        <v>0</v>
      </c>
      <c r="L20" s="284">
        <v>0</v>
      </c>
      <c r="M20" s="284">
        <v>0</v>
      </c>
      <c r="N20" s="284">
        <v>28.201351053209997</v>
      </c>
      <c r="O20" s="284">
        <v>0</v>
      </c>
      <c r="P20" s="284">
        <v>0</v>
      </c>
      <c r="Q20" s="284">
        <v>0</v>
      </c>
      <c r="R20" s="284">
        <v>0</v>
      </c>
      <c r="S20" s="284">
        <v>9</v>
      </c>
      <c r="T20" s="284">
        <v>0</v>
      </c>
      <c r="U20" s="284">
        <v>52.237092316499499</v>
      </c>
      <c r="V20" s="284">
        <v>0</v>
      </c>
      <c r="W20" s="284">
        <v>0</v>
      </c>
      <c r="X20" s="284">
        <v>0</v>
      </c>
      <c r="Y20" s="284">
        <v>0</v>
      </c>
      <c r="Z20" s="284">
        <v>12</v>
      </c>
      <c r="AA20" s="284">
        <v>0</v>
      </c>
      <c r="AB20" s="284">
        <v>38.748193590619699</v>
      </c>
      <c r="AC20" s="284">
        <v>0</v>
      </c>
      <c r="AD20" s="284">
        <v>0</v>
      </c>
      <c r="AE20" s="284">
        <v>0</v>
      </c>
      <c r="AF20" s="284">
        <v>0</v>
      </c>
      <c r="AG20" s="284">
        <v>27</v>
      </c>
      <c r="AH20" s="284">
        <v>0</v>
      </c>
      <c r="AI20" s="284">
        <v>30.512760555821377</v>
      </c>
      <c r="AJ20" s="284">
        <v>0</v>
      </c>
      <c r="AK20" s="284">
        <v>0</v>
      </c>
      <c r="AL20" s="284">
        <v>0</v>
      </c>
      <c r="AM20" s="284">
        <v>0</v>
      </c>
      <c r="AN20" s="284">
        <v>20</v>
      </c>
      <c r="AO20" s="284">
        <v>0</v>
      </c>
      <c r="AP20" s="284">
        <v>149.69939751615061</v>
      </c>
      <c r="AQ20" s="284">
        <v>0</v>
      </c>
      <c r="AR20" s="284">
        <v>0</v>
      </c>
      <c r="AS20" s="284">
        <v>0</v>
      </c>
      <c r="AT20" s="284">
        <v>0</v>
      </c>
      <c r="AU20" s="284">
        <v>68</v>
      </c>
      <c r="AV20" s="285"/>
      <c r="AW20" s="286"/>
      <c r="AX20" s="287"/>
      <c r="AY20" s="287"/>
      <c r="AZ20" s="287"/>
      <c r="BA20" s="287"/>
      <c r="BB20" s="287"/>
      <c r="BC20" s="287"/>
      <c r="BD20" s="287"/>
      <c r="BE20" s="287"/>
      <c r="BF20" s="287"/>
      <c r="BG20" s="287"/>
      <c r="BH20" s="287"/>
      <c r="BI20" s="287"/>
      <c r="BJ20" s="287"/>
      <c r="BK20" s="273"/>
      <c r="BL20" s="273"/>
    </row>
    <row r="21" spans="1:64" ht="47.25" x14ac:dyDescent="0.25">
      <c r="A21" s="14" t="s">
        <v>45</v>
      </c>
      <c r="B21" s="181" t="s">
        <v>46</v>
      </c>
      <c r="C21" s="288" t="s">
        <v>37</v>
      </c>
      <c r="D21" s="284">
        <v>0</v>
      </c>
      <c r="E21" s="284" t="s">
        <v>38</v>
      </c>
      <c r="F21" s="284">
        <v>0</v>
      </c>
      <c r="G21" s="284">
        <v>0</v>
      </c>
      <c r="H21" s="284">
        <v>0</v>
      </c>
      <c r="I21" s="284">
        <v>0</v>
      </c>
      <c r="J21" s="284">
        <v>0</v>
      </c>
      <c r="K21" s="284">
        <v>0</v>
      </c>
      <c r="L21" s="284">
        <v>0</v>
      </c>
      <c r="M21" s="284">
        <v>0</v>
      </c>
      <c r="N21" s="284">
        <v>0</v>
      </c>
      <c r="O21" s="284">
        <v>0</v>
      </c>
      <c r="P21" s="284">
        <v>0</v>
      </c>
      <c r="Q21" s="284">
        <v>0</v>
      </c>
      <c r="R21" s="284">
        <v>0</v>
      </c>
      <c r="S21" s="284">
        <v>0</v>
      </c>
      <c r="T21" s="284">
        <v>0</v>
      </c>
      <c r="U21" s="284">
        <v>0</v>
      </c>
      <c r="V21" s="284">
        <v>0</v>
      </c>
      <c r="W21" s="284">
        <v>0</v>
      </c>
      <c r="X21" s="284">
        <v>0</v>
      </c>
      <c r="Y21" s="284">
        <v>0</v>
      </c>
      <c r="Z21" s="284">
        <v>0</v>
      </c>
      <c r="AA21" s="284">
        <v>0</v>
      </c>
      <c r="AB21" s="284">
        <v>0</v>
      </c>
      <c r="AC21" s="284">
        <v>0</v>
      </c>
      <c r="AD21" s="284">
        <v>0</v>
      </c>
      <c r="AE21" s="284">
        <v>0</v>
      </c>
      <c r="AF21" s="284">
        <v>0</v>
      </c>
      <c r="AG21" s="284">
        <v>0</v>
      </c>
      <c r="AH21" s="284">
        <v>0</v>
      </c>
      <c r="AI21" s="284">
        <v>0</v>
      </c>
      <c r="AJ21" s="284">
        <v>0</v>
      </c>
      <c r="AK21" s="284">
        <v>0</v>
      </c>
      <c r="AL21" s="284">
        <v>0</v>
      </c>
      <c r="AM21" s="284">
        <v>0</v>
      </c>
      <c r="AN21" s="284">
        <v>0</v>
      </c>
      <c r="AO21" s="284">
        <v>0</v>
      </c>
      <c r="AP21" s="284">
        <v>0</v>
      </c>
      <c r="AQ21" s="284">
        <v>0</v>
      </c>
      <c r="AR21" s="284">
        <v>0</v>
      </c>
      <c r="AS21" s="284">
        <v>0</v>
      </c>
      <c r="AT21" s="284">
        <v>0</v>
      </c>
      <c r="AU21" s="284">
        <v>0</v>
      </c>
      <c r="AV21" s="285"/>
      <c r="AW21" s="286"/>
      <c r="AX21" s="287"/>
      <c r="AY21" s="287"/>
      <c r="AZ21" s="287"/>
      <c r="BA21" s="287"/>
      <c r="BB21" s="287"/>
      <c r="BC21" s="287"/>
      <c r="BD21" s="287"/>
      <c r="BE21" s="287"/>
      <c r="BF21" s="287"/>
      <c r="BG21" s="287"/>
      <c r="BH21" s="287"/>
      <c r="BI21" s="287"/>
      <c r="BJ21" s="287"/>
      <c r="BK21" s="273"/>
      <c r="BL21" s="273"/>
    </row>
    <row r="22" spans="1:64" x14ac:dyDescent="0.25">
      <c r="A22" s="14" t="s">
        <v>47</v>
      </c>
      <c r="B22" s="181" t="s">
        <v>48</v>
      </c>
      <c r="C22" s="288" t="s">
        <v>37</v>
      </c>
      <c r="D22" s="284" t="s">
        <v>38</v>
      </c>
      <c r="E22" s="284" t="s">
        <v>38</v>
      </c>
      <c r="F22" s="284" t="s">
        <v>38</v>
      </c>
      <c r="G22" s="284" t="s">
        <v>38</v>
      </c>
      <c r="H22" s="284" t="s">
        <v>38</v>
      </c>
      <c r="I22" s="284" t="s">
        <v>38</v>
      </c>
      <c r="J22" s="284" t="s">
        <v>38</v>
      </c>
      <c r="K22" s="284" t="s">
        <v>38</v>
      </c>
      <c r="L22" s="284" t="s">
        <v>38</v>
      </c>
      <c r="M22" s="284" t="s">
        <v>38</v>
      </c>
      <c r="N22" s="284" t="s">
        <v>38</v>
      </c>
      <c r="O22" s="284" t="s">
        <v>38</v>
      </c>
      <c r="P22" s="284" t="s">
        <v>38</v>
      </c>
      <c r="Q22" s="284" t="s">
        <v>38</v>
      </c>
      <c r="R22" s="284" t="s">
        <v>38</v>
      </c>
      <c r="S22" s="284" t="s">
        <v>38</v>
      </c>
      <c r="T22" s="284" t="s">
        <v>38</v>
      </c>
      <c r="U22" s="284" t="s">
        <v>38</v>
      </c>
      <c r="V22" s="284" t="s">
        <v>38</v>
      </c>
      <c r="W22" s="284" t="s">
        <v>38</v>
      </c>
      <c r="X22" s="284" t="s">
        <v>38</v>
      </c>
      <c r="Y22" s="284" t="s">
        <v>38</v>
      </c>
      <c r="Z22" s="284" t="s">
        <v>38</v>
      </c>
      <c r="AA22" s="284" t="s">
        <v>38</v>
      </c>
      <c r="AB22" s="284" t="s">
        <v>38</v>
      </c>
      <c r="AC22" s="284" t="s">
        <v>38</v>
      </c>
      <c r="AD22" s="284" t="s">
        <v>38</v>
      </c>
      <c r="AE22" s="284" t="s">
        <v>38</v>
      </c>
      <c r="AF22" s="284" t="s">
        <v>38</v>
      </c>
      <c r="AG22" s="284" t="s">
        <v>38</v>
      </c>
      <c r="AH22" s="284" t="s">
        <v>38</v>
      </c>
      <c r="AI22" s="284" t="s">
        <v>38</v>
      </c>
      <c r="AJ22" s="284" t="s">
        <v>38</v>
      </c>
      <c r="AK22" s="284" t="s">
        <v>38</v>
      </c>
      <c r="AL22" s="284" t="s">
        <v>38</v>
      </c>
      <c r="AM22" s="284" t="s">
        <v>38</v>
      </c>
      <c r="AN22" s="284" t="s">
        <v>38</v>
      </c>
      <c r="AO22" s="284" t="s">
        <v>38</v>
      </c>
      <c r="AP22" s="284" t="s">
        <v>38</v>
      </c>
      <c r="AQ22" s="284" t="s">
        <v>38</v>
      </c>
      <c r="AR22" s="284" t="s">
        <v>38</v>
      </c>
      <c r="AS22" s="284" t="s">
        <v>38</v>
      </c>
      <c r="AT22" s="284" t="s">
        <v>38</v>
      </c>
      <c r="AU22" s="284" t="s">
        <v>38</v>
      </c>
      <c r="AV22" s="285"/>
      <c r="AW22" s="286"/>
      <c r="AX22" s="287"/>
      <c r="AY22" s="287"/>
      <c r="AZ22" s="287"/>
      <c r="BA22" s="287"/>
      <c r="BB22" s="287"/>
      <c r="BC22" s="287"/>
      <c r="BD22" s="287"/>
      <c r="BE22" s="287"/>
      <c r="BF22" s="287"/>
      <c r="BG22" s="287"/>
      <c r="BH22" s="287"/>
      <c r="BI22" s="287"/>
      <c r="BJ22" s="287"/>
      <c r="BK22" s="273"/>
      <c r="BL22" s="273"/>
    </row>
    <row r="23" spans="1:64" ht="31.5" x14ac:dyDescent="0.25">
      <c r="A23" s="14" t="s">
        <v>49</v>
      </c>
      <c r="B23" s="181" t="s">
        <v>50</v>
      </c>
      <c r="C23" s="288" t="s">
        <v>37</v>
      </c>
      <c r="D23" s="284" t="s">
        <v>38</v>
      </c>
      <c r="E23" s="284" t="s">
        <v>38</v>
      </c>
      <c r="F23" s="284" t="s">
        <v>38</v>
      </c>
      <c r="G23" s="284" t="s">
        <v>38</v>
      </c>
      <c r="H23" s="284" t="s">
        <v>38</v>
      </c>
      <c r="I23" s="284" t="s">
        <v>38</v>
      </c>
      <c r="J23" s="284" t="s">
        <v>38</v>
      </c>
      <c r="K23" s="284" t="s">
        <v>38</v>
      </c>
      <c r="L23" s="284" t="s">
        <v>38</v>
      </c>
      <c r="M23" s="284" t="s">
        <v>38</v>
      </c>
      <c r="N23" s="284" t="s">
        <v>38</v>
      </c>
      <c r="O23" s="284" t="s">
        <v>38</v>
      </c>
      <c r="P23" s="284" t="s">
        <v>38</v>
      </c>
      <c r="Q23" s="284" t="s">
        <v>38</v>
      </c>
      <c r="R23" s="284" t="s">
        <v>38</v>
      </c>
      <c r="S23" s="284" t="s">
        <v>38</v>
      </c>
      <c r="T23" s="284" t="s">
        <v>38</v>
      </c>
      <c r="U23" s="284" t="s">
        <v>38</v>
      </c>
      <c r="V23" s="284" t="s">
        <v>38</v>
      </c>
      <c r="W23" s="284" t="s">
        <v>38</v>
      </c>
      <c r="X23" s="284" t="s">
        <v>38</v>
      </c>
      <c r="Y23" s="284" t="s">
        <v>38</v>
      </c>
      <c r="Z23" s="284" t="s">
        <v>38</v>
      </c>
      <c r="AA23" s="284" t="s">
        <v>38</v>
      </c>
      <c r="AB23" s="284" t="s">
        <v>38</v>
      </c>
      <c r="AC23" s="284" t="s">
        <v>38</v>
      </c>
      <c r="AD23" s="284" t="s">
        <v>38</v>
      </c>
      <c r="AE23" s="284" t="s">
        <v>38</v>
      </c>
      <c r="AF23" s="284" t="s">
        <v>38</v>
      </c>
      <c r="AG23" s="284" t="s">
        <v>38</v>
      </c>
      <c r="AH23" s="284" t="s">
        <v>38</v>
      </c>
      <c r="AI23" s="284" t="s">
        <v>38</v>
      </c>
      <c r="AJ23" s="284" t="s">
        <v>38</v>
      </c>
      <c r="AK23" s="284" t="s">
        <v>38</v>
      </c>
      <c r="AL23" s="284" t="s">
        <v>38</v>
      </c>
      <c r="AM23" s="284" t="s">
        <v>38</v>
      </c>
      <c r="AN23" s="284" t="s">
        <v>38</v>
      </c>
      <c r="AO23" s="284" t="s">
        <v>38</v>
      </c>
      <c r="AP23" s="284" t="s">
        <v>38</v>
      </c>
      <c r="AQ23" s="284" t="s">
        <v>38</v>
      </c>
      <c r="AR23" s="284" t="s">
        <v>38</v>
      </c>
      <c r="AS23" s="284" t="s">
        <v>38</v>
      </c>
      <c r="AT23" s="284" t="s">
        <v>38</v>
      </c>
      <c r="AU23" s="284" t="s">
        <v>38</v>
      </c>
      <c r="AV23" s="285"/>
      <c r="AW23" s="286"/>
      <c r="AX23" s="287"/>
      <c r="AY23" s="287"/>
      <c r="AZ23" s="287"/>
      <c r="BA23" s="287"/>
      <c r="BB23" s="287"/>
      <c r="BC23" s="287"/>
      <c r="BD23" s="287"/>
      <c r="BE23" s="287"/>
      <c r="BF23" s="287"/>
      <c r="BG23" s="287"/>
      <c r="BH23" s="287"/>
      <c r="BI23" s="287"/>
      <c r="BJ23" s="287"/>
      <c r="BK23" s="273"/>
      <c r="BL23" s="273"/>
    </row>
    <row r="24" spans="1:64" x14ac:dyDescent="0.25">
      <c r="A24" s="14" t="s">
        <v>51</v>
      </c>
      <c r="B24" s="16" t="s">
        <v>52</v>
      </c>
      <c r="C24" s="288" t="s">
        <v>37</v>
      </c>
      <c r="D24" s="284">
        <v>97.702500000000001</v>
      </c>
      <c r="E24" s="284" t="s">
        <v>38</v>
      </c>
      <c r="F24" s="284">
        <v>0</v>
      </c>
      <c r="G24" s="284">
        <v>0.33</v>
      </c>
      <c r="H24" s="284">
        <v>0</v>
      </c>
      <c r="I24" s="284">
        <v>0</v>
      </c>
      <c r="J24" s="284">
        <v>0</v>
      </c>
      <c r="K24" s="284">
        <v>0</v>
      </c>
      <c r="L24" s="284">
        <v>1</v>
      </c>
      <c r="M24" s="284">
        <v>0</v>
      </c>
      <c r="N24" s="284">
        <v>26.4925</v>
      </c>
      <c r="O24" s="284">
        <v>0</v>
      </c>
      <c r="P24" s="284">
        <v>0</v>
      </c>
      <c r="Q24" s="284">
        <v>0</v>
      </c>
      <c r="R24" s="284">
        <v>0</v>
      </c>
      <c r="S24" s="284">
        <v>29</v>
      </c>
      <c r="T24" s="284">
        <v>0</v>
      </c>
      <c r="U24" s="284">
        <v>68.763999999999996</v>
      </c>
      <c r="V24" s="284">
        <v>0</v>
      </c>
      <c r="W24" s="284">
        <v>0</v>
      </c>
      <c r="X24" s="284">
        <v>0</v>
      </c>
      <c r="Y24" s="284">
        <v>0</v>
      </c>
      <c r="Z24" s="284">
        <v>3</v>
      </c>
      <c r="AA24" s="284">
        <v>0</v>
      </c>
      <c r="AB24" s="284">
        <v>2.35</v>
      </c>
      <c r="AC24" s="284">
        <v>0</v>
      </c>
      <c r="AD24" s="284">
        <v>0</v>
      </c>
      <c r="AE24" s="284">
        <v>0</v>
      </c>
      <c r="AF24" s="284">
        <v>0</v>
      </c>
      <c r="AG24" s="284">
        <v>1</v>
      </c>
      <c r="AH24" s="284">
        <v>0</v>
      </c>
      <c r="AI24" s="284">
        <v>0</v>
      </c>
      <c r="AJ24" s="284">
        <v>0</v>
      </c>
      <c r="AK24" s="284">
        <v>0</v>
      </c>
      <c r="AL24" s="284">
        <v>0</v>
      </c>
      <c r="AM24" s="284">
        <v>0</v>
      </c>
      <c r="AN24" s="284">
        <v>0</v>
      </c>
      <c r="AO24" s="284">
        <v>0</v>
      </c>
      <c r="AP24" s="284">
        <v>97.936500000000009</v>
      </c>
      <c r="AQ24" s="284">
        <v>0</v>
      </c>
      <c r="AR24" s="284">
        <v>0</v>
      </c>
      <c r="AS24" s="284">
        <v>0</v>
      </c>
      <c r="AT24" s="284">
        <v>0</v>
      </c>
      <c r="AU24" s="284">
        <v>34</v>
      </c>
      <c r="AV24" s="285"/>
      <c r="AW24" s="286"/>
      <c r="AX24" s="287"/>
      <c r="AY24" s="287"/>
      <c r="AZ24" s="287"/>
      <c r="BA24" s="287"/>
      <c r="BB24" s="287"/>
      <c r="BC24" s="287"/>
      <c r="BD24" s="287"/>
      <c r="BE24" s="287"/>
      <c r="BF24" s="287"/>
      <c r="BG24" s="287"/>
      <c r="BH24" s="287"/>
      <c r="BI24" s="287"/>
      <c r="BJ24" s="287"/>
      <c r="BK24" s="273"/>
      <c r="BL24" s="273"/>
    </row>
    <row r="25" spans="1:64" ht="31.5" x14ac:dyDescent="0.25">
      <c r="A25" s="14" t="s">
        <v>53</v>
      </c>
      <c r="B25" s="181" t="s">
        <v>54</v>
      </c>
      <c r="C25" s="288" t="s">
        <v>37</v>
      </c>
      <c r="D25" s="284" t="s">
        <v>38</v>
      </c>
      <c r="E25" s="284" t="s">
        <v>38</v>
      </c>
      <c r="F25" s="284" t="s">
        <v>38</v>
      </c>
      <c r="G25" s="284" t="s">
        <v>38</v>
      </c>
      <c r="H25" s="284" t="s">
        <v>38</v>
      </c>
      <c r="I25" s="284" t="s">
        <v>38</v>
      </c>
      <c r="J25" s="284" t="s">
        <v>38</v>
      </c>
      <c r="K25" s="284" t="s">
        <v>38</v>
      </c>
      <c r="L25" s="284" t="s">
        <v>38</v>
      </c>
      <c r="M25" s="284" t="s">
        <v>38</v>
      </c>
      <c r="N25" s="284" t="s">
        <v>38</v>
      </c>
      <c r="O25" s="284" t="s">
        <v>38</v>
      </c>
      <c r="P25" s="284" t="s">
        <v>38</v>
      </c>
      <c r="Q25" s="284" t="s">
        <v>38</v>
      </c>
      <c r="R25" s="284" t="s">
        <v>38</v>
      </c>
      <c r="S25" s="284" t="s">
        <v>38</v>
      </c>
      <c r="T25" s="284" t="s">
        <v>38</v>
      </c>
      <c r="U25" s="284" t="s">
        <v>38</v>
      </c>
      <c r="V25" s="284" t="s">
        <v>38</v>
      </c>
      <c r="W25" s="284" t="s">
        <v>38</v>
      </c>
      <c r="X25" s="284" t="s">
        <v>38</v>
      </c>
      <c r="Y25" s="284" t="s">
        <v>38</v>
      </c>
      <c r="Z25" s="284" t="s">
        <v>38</v>
      </c>
      <c r="AA25" s="284" t="s">
        <v>38</v>
      </c>
      <c r="AB25" s="284" t="s">
        <v>38</v>
      </c>
      <c r="AC25" s="284" t="s">
        <v>38</v>
      </c>
      <c r="AD25" s="284" t="s">
        <v>38</v>
      </c>
      <c r="AE25" s="284" t="s">
        <v>38</v>
      </c>
      <c r="AF25" s="284" t="s">
        <v>38</v>
      </c>
      <c r="AG25" s="284" t="s">
        <v>38</v>
      </c>
      <c r="AH25" s="284" t="s">
        <v>38</v>
      </c>
      <c r="AI25" s="284" t="s">
        <v>38</v>
      </c>
      <c r="AJ25" s="284" t="s">
        <v>38</v>
      </c>
      <c r="AK25" s="284" t="s">
        <v>38</v>
      </c>
      <c r="AL25" s="284" t="s">
        <v>38</v>
      </c>
      <c r="AM25" s="284" t="s">
        <v>38</v>
      </c>
      <c r="AN25" s="284" t="s">
        <v>38</v>
      </c>
      <c r="AO25" s="284">
        <v>0</v>
      </c>
      <c r="AP25" s="284">
        <v>0</v>
      </c>
      <c r="AQ25" s="284">
        <v>0</v>
      </c>
      <c r="AR25" s="284">
        <v>0</v>
      </c>
      <c r="AS25" s="284">
        <v>0</v>
      </c>
      <c r="AT25" s="284">
        <v>0</v>
      </c>
      <c r="AU25" s="284">
        <v>0</v>
      </c>
      <c r="AV25" s="285"/>
      <c r="AW25" s="286"/>
      <c r="AX25" s="287"/>
      <c r="AY25" s="287"/>
      <c r="AZ25" s="287"/>
      <c r="BA25" s="287"/>
      <c r="BB25" s="287"/>
      <c r="BC25" s="287"/>
      <c r="BD25" s="287"/>
      <c r="BE25" s="287"/>
      <c r="BF25" s="287"/>
      <c r="BG25" s="287"/>
      <c r="BH25" s="287"/>
      <c r="BI25" s="287"/>
      <c r="BJ25" s="287"/>
      <c r="BK25" s="273"/>
      <c r="BL25" s="273"/>
    </row>
    <row r="26" spans="1:64" hidden="1" x14ac:dyDescent="0.25">
      <c r="A26" s="14" t="s">
        <v>55</v>
      </c>
      <c r="B26" s="181" t="s">
        <v>56</v>
      </c>
      <c r="C26" s="288" t="s">
        <v>37</v>
      </c>
      <c r="D26" s="284" t="s">
        <v>38</v>
      </c>
      <c r="E26" s="284" t="s">
        <v>38</v>
      </c>
      <c r="F26" s="284" t="s">
        <v>38</v>
      </c>
      <c r="G26" s="284" t="s">
        <v>38</v>
      </c>
      <c r="H26" s="284" t="s">
        <v>38</v>
      </c>
      <c r="I26" s="284" t="s">
        <v>38</v>
      </c>
      <c r="J26" s="284" t="s">
        <v>38</v>
      </c>
      <c r="K26" s="284" t="s">
        <v>38</v>
      </c>
      <c r="L26" s="284" t="s">
        <v>38</v>
      </c>
      <c r="M26" s="284" t="s">
        <v>38</v>
      </c>
      <c r="N26" s="284" t="s">
        <v>38</v>
      </c>
      <c r="O26" s="284" t="s">
        <v>38</v>
      </c>
      <c r="P26" s="284" t="s">
        <v>38</v>
      </c>
      <c r="Q26" s="284" t="s">
        <v>38</v>
      </c>
      <c r="R26" s="284" t="s">
        <v>38</v>
      </c>
      <c r="S26" s="284" t="s">
        <v>38</v>
      </c>
      <c r="T26" s="284" t="s">
        <v>38</v>
      </c>
      <c r="U26" s="284" t="s">
        <v>38</v>
      </c>
      <c r="V26" s="284" t="s">
        <v>38</v>
      </c>
      <c r="W26" s="284" t="s">
        <v>38</v>
      </c>
      <c r="X26" s="284" t="s">
        <v>38</v>
      </c>
      <c r="Y26" s="284" t="s">
        <v>38</v>
      </c>
      <c r="Z26" s="284" t="s">
        <v>38</v>
      </c>
      <c r="AA26" s="284" t="s">
        <v>38</v>
      </c>
      <c r="AB26" s="284" t="s">
        <v>38</v>
      </c>
      <c r="AC26" s="284" t="s">
        <v>38</v>
      </c>
      <c r="AD26" s="284" t="s">
        <v>38</v>
      </c>
      <c r="AE26" s="284" t="s">
        <v>38</v>
      </c>
      <c r="AF26" s="284" t="s">
        <v>38</v>
      </c>
      <c r="AG26" s="284" t="s">
        <v>38</v>
      </c>
      <c r="AH26" s="284" t="s">
        <v>38</v>
      </c>
      <c r="AI26" s="284" t="s">
        <v>38</v>
      </c>
      <c r="AJ26" s="284" t="s">
        <v>38</v>
      </c>
      <c r="AK26" s="284" t="s">
        <v>38</v>
      </c>
      <c r="AL26" s="284" t="s">
        <v>38</v>
      </c>
      <c r="AM26" s="284" t="s">
        <v>38</v>
      </c>
      <c r="AN26" s="284" t="s">
        <v>38</v>
      </c>
      <c r="AO26" s="284">
        <v>0</v>
      </c>
      <c r="AP26" s="284">
        <v>0</v>
      </c>
      <c r="AQ26" s="284">
        <v>0</v>
      </c>
      <c r="AR26" s="284">
        <v>0</v>
      </c>
      <c r="AS26" s="284">
        <v>0</v>
      </c>
      <c r="AT26" s="284">
        <v>0</v>
      </c>
      <c r="AU26" s="284">
        <v>0</v>
      </c>
      <c r="AV26" s="285"/>
      <c r="AW26" s="286"/>
      <c r="AX26" s="287"/>
      <c r="AY26" s="287"/>
      <c r="AZ26" s="287"/>
      <c r="BA26" s="287"/>
      <c r="BB26" s="287"/>
      <c r="BC26" s="287"/>
      <c r="BD26" s="287"/>
      <c r="BE26" s="287"/>
      <c r="BF26" s="287"/>
      <c r="BG26" s="287"/>
      <c r="BH26" s="287"/>
      <c r="BI26" s="287"/>
      <c r="BJ26" s="287"/>
      <c r="BK26" s="273"/>
      <c r="BL26" s="273"/>
    </row>
    <row r="27" spans="1:64" hidden="1" x14ac:dyDescent="0.25">
      <c r="A27" s="14" t="s">
        <v>57</v>
      </c>
      <c r="B27" s="181" t="s">
        <v>58</v>
      </c>
      <c r="C27" s="288" t="s">
        <v>37</v>
      </c>
      <c r="D27" s="284" t="s">
        <v>38</v>
      </c>
      <c r="E27" s="284" t="s">
        <v>38</v>
      </c>
      <c r="F27" s="284" t="s">
        <v>38</v>
      </c>
      <c r="G27" s="284" t="s">
        <v>38</v>
      </c>
      <c r="H27" s="284" t="s">
        <v>38</v>
      </c>
      <c r="I27" s="284" t="s">
        <v>38</v>
      </c>
      <c r="J27" s="284" t="s">
        <v>38</v>
      </c>
      <c r="K27" s="284" t="s">
        <v>38</v>
      </c>
      <c r="L27" s="284" t="s">
        <v>38</v>
      </c>
      <c r="M27" s="284" t="s">
        <v>38</v>
      </c>
      <c r="N27" s="284" t="s">
        <v>38</v>
      </c>
      <c r="O27" s="284" t="s">
        <v>38</v>
      </c>
      <c r="P27" s="284" t="s">
        <v>38</v>
      </c>
      <c r="Q27" s="284" t="s">
        <v>38</v>
      </c>
      <c r="R27" s="284" t="s">
        <v>38</v>
      </c>
      <c r="S27" s="284" t="s">
        <v>38</v>
      </c>
      <c r="T27" s="284" t="s">
        <v>38</v>
      </c>
      <c r="U27" s="284" t="s">
        <v>38</v>
      </c>
      <c r="V27" s="284" t="s">
        <v>38</v>
      </c>
      <c r="W27" s="284" t="s">
        <v>38</v>
      </c>
      <c r="X27" s="284" t="s">
        <v>38</v>
      </c>
      <c r="Y27" s="284" t="s">
        <v>38</v>
      </c>
      <c r="Z27" s="284" t="s">
        <v>38</v>
      </c>
      <c r="AA27" s="284" t="s">
        <v>38</v>
      </c>
      <c r="AB27" s="284" t="s">
        <v>38</v>
      </c>
      <c r="AC27" s="284" t="s">
        <v>38</v>
      </c>
      <c r="AD27" s="284" t="s">
        <v>38</v>
      </c>
      <c r="AE27" s="284" t="s">
        <v>38</v>
      </c>
      <c r="AF27" s="284" t="s">
        <v>38</v>
      </c>
      <c r="AG27" s="284" t="s">
        <v>38</v>
      </c>
      <c r="AH27" s="284" t="s">
        <v>38</v>
      </c>
      <c r="AI27" s="284" t="s">
        <v>38</v>
      </c>
      <c r="AJ27" s="284" t="s">
        <v>38</v>
      </c>
      <c r="AK27" s="284" t="s">
        <v>38</v>
      </c>
      <c r="AL27" s="284" t="s">
        <v>38</v>
      </c>
      <c r="AM27" s="284" t="s">
        <v>38</v>
      </c>
      <c r="AN27" s="284" t="s">
        <v>38</v>
      </c>
      <c r="AO27" s="284">
        <v>0</v>
      </c>
      <c r="AP27" s="284">
        <v>0</v>
      </c>
      <c r="AQ27" s="284">
        <v>0</v>
      </c>
      <c r="AR27" s="284">
        <v>0</v>
      </c>
      <c r="AS27" s="284">
        <v>0</v>
      </c>
      <c r="AT27" s="284">
        <v>0</v>
      </c>
      <c r="AU27" s="284">
        <v>0</v>
      </c>
      <c r="AV27" s="285"/>
      <c r="AW27" s="286"/>
      <c r="AX27" s="287"/>
      <c r="AY27" s="287"/>
      <c r="AZ27" s="287"/>
      <c r="BA27" s="287"/>
      <c r="BB27" s="287"/>
      <c r="BC27" s="287"/>
      <c r="BD27" s="287"/>
      <c r="BE27" s="287"/>
      <c r="BF27" s="287"/>
      <c r="BG27" s="287"/>
      <c r="BH27" s="287"/>
      <c r="BI27" s="287"/>
      <c r="BJ27" s="287"/>
      <c r="BK27" s="273"/>
      <c r="BL27" s="273"/>
    </row>
    <row r="28" spans="1:64" hidden="1" x14ac:dyDescent="0.25">
      <c r="A28" s="14" t="s">
        <v>59</v>
      </c>
      <c r="B28" s="16" t="s">
        <v>60</v>
      </c>
      <c r="C28" s="288" t="s">
        <v>37</v>
      </c>
      <c r="D28" s="284" t="s">
        <v>38</v>
      </c>
      <c r="E28" s="284" t="s">
        <v>38</v>
      </c>
      <c r="F28" s="284" t="s">
        <v>38</v>
      </c>
      <c r="G28" s="284" t="s">
        <v>38</v>
      </c>
      <c r="H28" s="284" t="s">
        <v>38</v>
      </c>
      <c r="I28" s="284" t="s">
        <v>38</v>
      </c>
      <c r="J28" s="284" t="s">
        <v>38</v>
      </c>
      <c r="K28" s="284" t="s">
        <v>38</v>
      </c>
      <c r="L28" s="284" t="s">
        <v>38</v>
      </c>
      <c r="M28" s="284" t="s">
        <v>38</v>
      </c>
      <c r="N28" s="284" t="s">
        <v>38</v>
      </c>
      <c r="O28" s="284" t="s">
        <v>38</v>
      </c>
      <c r="P28" s="284" t="s">
        <v>38</v>
      </c>
      <c r="Q28" s="284" t="s">
        <v>38</v>
      </c>
      <c r="R28" s="284" t="s">
        <v>38</v>
      </c>
      <c r="S28" s="284" t="s">
        <v>38</v>
      </c>
      <c r="T28" s="284" t="s">
        <v>38</v>
      </c>
      <c r="U28" s="284" t="s">
        <v>38</v>
      </c>
      <c r="V28" s="284" t="s">
        <v>38</v>
      </c>
      <c r="W28" s="284" t="s">
        <v>38</v>
      </c>
      <c r="X28" s="284" t="s">
        <v>38</v>
      </c>
      <c r="Y28" s="284" t="s">
        <v>38</v>
      </c>
      <c r="Z28" s="284" t="s">
        <v>38</v>
      </c>
      <c r="AA28" s="284" t="s">
        <v>38</v>
      </c>
      <c r="AB28" s="284" t="s">
        <v>38</v>
      </c>
      <c r="AC28" s="284" t="s">
        <v>38</v>
      </c>
      <c r="AD28" s="284" t="s">
        <v>38</v>
      </c>
      <c r="AE28" s="284" t="s">
        <v>38</v>
      </c>
      <c r="AF28" s="284" t="s">
        <v>38</v>
      </c>
      <c r="AG28" s="284" t="s">
        <v>38</v>
      </c>
      <c r="AH28" s="284" t="s">
        <v>38</v>
      </c>
      <c r="AI28" s="284" t="s">
        <v>38</v>
      </c>
      <c r="AJ28" s="284" t="s">
        <v>38</v>
      </c>
      <c r="AK28" s="284" t="s">
        <v>38</v>
      </c>
      <c r="AL28" s="284" t="s">
        <v>38</v>
      </c>
      <c r="AM28" s="284" t="s">
        <v>38</v>
      </c>
      <c r="AN28" s="284" t="s">
        <v>38</v>
      </c>
      <c r="AO28" s="284">
        <v>0</v>
      </c>
      <c r="AP28" s="284">
        <v>0</v>
      </c>
      <c r="AQ28" s="284">
        <v>0</v>
      </c>
      <c r="AR28" s="284">
        <v>0</v>
      </c>
      <c r="AS28" s="284">
        <v>0</v>
      </c>
      <c r="AT28" s="284">
        <v>0</v>
      </c>
      <c r="AU28" s="284">
        <v>0</v>
      </c>
      <c r="AV28" s="285"/>
      <c r="AW28" s="286"/>
      <c r="AX28" s="287"/>
      <c r="AY28" s="287"/>
      <c r="AZ28" s="287"/>
      <c r="BA28" s="287"/>
      <c r="BB28" s="287"/>
      <c r="BC28" s="287"/>
      <c r="BD28" s="287"/>
      <c r="BE28" s="287"/>
      <c r="BF28" s="287"/>
      <c r="BG28" s="287"/>
      <c r="BH28" s="287"/>
      <c r="BI28" s="287"/>
      <c r="BJ28" s="287"/>
      <c r="BK28" s="273"/>
      <c r="BL28" s="273"/>
    </row>
    <row r="29" spans="1:64" ht="31.5" hidden="1" x14ac:dyDescent="0.25">
      <c r="A29" s="14" t="s">
        <v>61</v>
      </c>
      <c r="B29" s="181" t="s">
        <v>62</v>
      </c>
      <c r="C29" s="288" t="s">
        <v>37</v>
      </c>
      <c r="D29" s="284" t="s">
        <v>38</v>
      </c>
      <c r="E29" s="284" t="s">
        <v>38</v>
      </c>
      <c r="F29" s="284" t="s">
        <v>38</v>
      </c>
      <c r="G29" s="284" t="s">
        <v>38</v>
      </c>
      <c r="H29" s="284" t="s">
        <v>38</v>
      </c>
      <c r="I29" s="284" t="s">
        <v>38</v>
      </c>
      <c r="J29" s="284" t="s">
        <v>38</v>
      </c>
      <c r="K29" s="284" t="s">
        <v>38</v>
      </c>
      <c r="L29" s="284" t="s">
        <v>38</v>
      </c>
      <c r="M29" s="284" t="s">
        <v>38</v>
      </c>
      <c r="N29" s="284" t="s">
        <v>38</v>
      </c>
      <c r="O29" s="284" t="s">
        <v>38</v>
      </c>
      <c r="P29" s="284" t="s">
        <v>38</v>
      </c>
      <c r="Q29" s="284" t="s">
        <v>38</v>
      </c>
      <c r="R29" s="284" t="s">
        <v>38</v>
      </c>
      <c r="S29" s="284" t="s">
        <v>38</v>
      </c>
      <c r="T29" s="284" t="s">
        <v>38</v>
      </c>
      <c r="U29" s="284" t="s">
        <v>38</v>
      </c>
      <c r="V29" s="284" t="s">
        <v>38</v>
      </c>
      <c r="W29" s="284" t="s">
        <v>38</v>
      </c>
      <c r="X29" s="284" t="s">
        <v>38</v>
      </c>
      <c r="Y29" s="284" t="s">
        <v>38</v>
      </c>
      <c r="Z29" s="284" t="s">
        <v>38</v>
      </c>
      <c r="AA29" s="284" t="s">
        <v>38</v>
      </c>
      <c r="AB29" s="284" t="s">
        <v>38</v>
      </c>
      <c r="AC29" s="284" t="s">
        <v>38</v>
      </c>
      <c r="AD29" s="284" t="s">
        <v>38</v>
      </c>
      <c r="AE29" s="284" t="s">
        <v>38</v>
      </c>
      <c r="AF29" s="284" t="s">
        <v>38</v>
      </c>
      <c r="AG29" s="284" t="s">
        <v>38</v>
      </c>
      <c r="AH29" s="284" t="s">
        <v>38</v>
      </c>
      <c r="AI29" s="284" t="s">
        <v>38</v>
      </c>
      <c r="AJ29" s="284" t="s">
        <v>38</v>
      </c>
      <c r="AK29" s="284" t="s">
        <v>38</v>
      </c>
      <c r="AL29" s="284" t="s">
        <v>38</v>
      </c>
      <c r="AM29" s="284" t="s">
        <v>38</v>
      </c>
      <c r="AN29" s="284" t="s">
        <v>38</v>
      </c>
      <c r="AO29" s="284">
        <v>0</v>
      </c>
      <c r="AP29" s="284">
        <v>0</v>
      </c>
      <c r="AQ29" s="284">
        <v>0</v>
      </c>
      <c r="AR29" s="284">
        <v>0</v>
      </c>
      <c r="AS29" s="284">
        <v>0</v>
      </c>
      <c r="AT29" s="284">
        <v>0</v>
      </c>
      <c r="AU29" s="284">
        <v>0</v>
      </c>
      <c r="AV29" s="285"/>
      <c r="AW29" s="286"/>
      <c r="AX29" s="287"/>
      <c r="AY29" s="287"/>
      <c r="AZ29" s="287"/>
      <c r="BA29" s="287"/>
      <c r="BB29" s="287"/>
      <c r="BC29" s="287"/>
      <c r="BD29" s="287"/>
      <c r="BE29" s="287"/>
      <c r="BF29" s="287"/>
      <c r="BG29" s="287"/>
      <c r="BH29" s="287"/>
      <c r="BI29" s="287"/>
      <c r="BJ29" s="287"/>
      <c r="BK29" s="273"/>
      <c r="BL29" s="273"/>
    </row>
    <row r="30" spans="1:64" hidden="1" x14ac:dyDescent="0.25">
      <c r="A30" s="14" t="s">
        <v>63</v>
      </c>
      <c r="B30" s="181" t="s">
        <v>64</v>
      </c>
      <c r="C30" s="288" t="s">
        <v>37</v>
      </c>
      <c r="D30" s="284" t="s">
        <v>38</v>
      </c>
      <c r="E30" s="284" t="s">
        <v>38</v>
      </c>
      <c r="F30" s="284" t="s">
        <v>38</v>
      </c>
      <c r="G30" s="284" t="s">
        <v>38</v>
      </c>
      <c r="H30" s="284" t="s">
        <v>38</v>
      </c>
      <c r="I30" s="284" t="s">
        <v>38</v>
      </c>
      <c r="J30" s="284" t="s">
        <v>38</v>
      </c>
      <c r="K30" s="284" t="s">
        <v>38</v>
      </c>
      <c r="L30" s="284" t="s">
        <v>38</v>
      </c>
      <c r="M30" s="284" t="s">
        <v>38</v>
      </c>
      <c r="N30" s="284" t="s">
        <v>38</v>
      </c>
      <c r="O30" s="284" t="s">
        <v>38</v>
      </c>
      <c r="P30" s="284" t="s">
        <v>38</v>
      </c>
      <c r="Q30" s="284" t="s">
        <v>38</v>
      </c>
      <c r="R30" s="284" t="s">
        <v>38</v>
      </c>
      <c r="S30" s="284" t="s">
        <v>38</v>
      </c>
      <c r="T30" s="284" t="s">
        <v>38</v>
      </c>
      <c r="U30" s="284" t="s">
        <v>38</v>
      </c>
      <c r="V30" s="284" t="s">
        <v>38</v>
      </c>
      <c r="W30" s="284" t="s">
        <v>38</v>
      </c>
      <c r="X30" s="284" t="s">
        <v>38</v>
      </c>
      <c r="Y30" s="284" t="s">
        <v>38</v>
      </c>
      <c r="Z30" s="284" t="s">
        <v>38</v>
      </c>
      <c r="AA30" s="284" t="s">
        <v>38</v>
      </c>
      <c r="AB30" s="284" t="s">
        <v>38</v>
      </c>
      <c r="AC30" s="284" t="s">
        <v>38</v>
      </c>
      <c r="AD30" s="284" t="s">
        <v>38</v>
      </c>
      <c r="AE30" s="284" t="s">
        <v>38</v>
      </c>
      <c r="AF30" s="284" t="s">
        <v>38</v>
      </c>
      <c r="AG30" s="284" t="s">
        <v>38</v>
      </c>
      <c r="AH30" s="284" t="s">
        <v>38</v>
      </c>
      <c r="AI30" s="284" t="s">
        <v>38</v>
      </c>
      <c r="AJ30" s="284" t="s">
        <v>38</v>
      </c>
      <c r="AK30" s="284" t="s">
        <v>38</v>
      </c>
      <c r="AL30" s="284" t="s">
        <v>38</v>
      </c>
      <c r="AM30" s="284" t="s">
        <v>38</v>
      </c>
      <c r="AN30" s="284" t="s">
        <v>38</v>
      </c>
      <c r="AO30" s="284">
        <v>0</v>
      </c>
      <c r="AP30" s="284">
        <v>0</v>
      </c>
      <c r="AQ30" s="284">
        <v>0</v>
      </c>
      <c r="AR30" s="284">
        <v>0</v>
      </c>
      <c r="AS30" s="284">
        <v>0</v>
      </c>
      <c r="AT30" s="284">
        <v>0</v>
      </c>
      <c r="AU30" s="284">
        <v>0</v>
      </c>
      <c r="AV30" s="285"/>
      <c r="AW30" s="286"/>
      <c r="AX30" s="287"/>
      <c r="AY30" s="287"/>
      <c r="AZ30" s="287"/>
      <c r="BA30" s="287"/>
      <c r="BB30" s="287"/>
      <c r="BC30" s="287"/>
      <c r="BD30" s="287"/>
      <c r="BE30" s="287"/>
      <c r="BF30" s="287"/>
      <c r="BG30" s="287"/>
      <c r="BH30" s="287"/>
      <c r="BI30" s="287"/>
      <c r="BJ30" s="287"/>
      <c r="BK30" s="273"/>
      <c r="BL30" s="273"/>
    </row>
    <row r="31" spans="1:64" ht="31.5" hidden="1" x14ac:dyDescent="0.25">
      <c r="A31" s="14" t="s">
        <v>65</v>
      </c>
      <c r="B31" s="16" t="s">
        <v>50</v>
      </c>
      <c r="C31" s="288" t="s">
        <v>37</v>
      </c>
      <c r="D31" s="284" t="s">
        <v>38</v>
      </c>
      <c r="E31" s="284" t="s">
        <v>38</v>
      </c>
      <c r="F31" s="284" t="s">
        <v>38</v>
      </c>
      <c r="G31" s="284" t="s">
        <v>38</v>
      </c>
      <c r="H31" s="284" t="s">
        <v>38</v>
      </c>
      <c r="I31" s="284" t="s">
        <v>38</v>
      </c>
      <c r="J31" s="284" t="s">
        <v>38</v>
      </c>
      <c r="K31" s="284" t="s">
        <v>38</v>
      </c>
      <c r="L31" s="284" t="s">
        <v>38</v>
      </c>
      <c r="M31" s="284" t="s">
        <v>38</v>
      </c>
      <c r="N31" s="284" t="s">
        <v>38</v>
      </c>
      <c r="O31" s="284" t="s">
        <v>38</v>
      </c>
      <c r="P31" s="284" t="s">
        <v>38</v>
      </c>
      <c r="Q31" s="284" t="s">
        <v>38</v>
      </c>
      <c r="R31" s="284" t="s">
        <v>38</v>
      </c>
      <c r="S31" s="284" t="s">
        <v>38</v>
      </c>
      <c r="T31" s="284" t="s">
        <v>38</v>
      </c>
      <c r="U31" s="284" t="s">
        <v>38</v>
      </c>
      <c r="V31" s="284" t="s">
        <v>38</v>
      </c>
      <c r="W31" s="284" t="s">
        <v>38</v>
      </c>
      <c r="X31" s="284" t="s">
        <v>38</v>
      </c>
      <c r="Y31" s="284" t="s">
        <v>38</v>
      </c>
      <c r="Z31" s="284" t="s">
        <v>38</v>
      </c>
      <c r="AA31" s="284" t="s">
        <v>38</v>
      </c>
      <c r="AB31" s="284" t="s">
        <v>38</v>
      </c>
      <c r="AC31" s="284" t="s">
        <v>38</v>
      </c>
      <c r="AD31" s="284" t="s">
        <v>38</v>
      </c>
      <c r="AE31" s="284" t="s">
        <v>38</v>
      </c>
      <c r="AF31" s="284" t="s">
        <v>38</v>
      </c>
      <c r="AG31" s="284" t="s">
        <v>38</v>
      </c>
      <c r="AH31" s="284" t="s">
        <v>38</v>
      </c>
      <c r="AI31" s="284" t="s">
        <v>38</v>
      </c>
      <c r="AJ31" s="284" t="s">
        <v>38</v>
      </c>
      <c r="AK31" s="284" t="s">
        <v>38</v>
      </c>
      <c r="AL31" s="284" t="s">
        <v>38</v>
      </c>
      <c r="AM31" s="284" t="s">
        <v>38</v>
      </c>
      <c r="AN31" s="284" t="s">
        <v>38</v>
      </c>
      <c r="AO31" s="284">
        <v>0</v>
      </c>
      <c r="AP31" s="284">
        <v>0</v>
      </c>
      <c r="AQ31" s="284">
        <v>0</v>
      </c>
      <c r="AR31" s="284">
        <v>0</v>
      </c>
      <c r="AS31" s="284">
        <v>0</v>
      </c>
      <c r="AT31" s="284">
        <v>0</v>
      </c>
      <c r="AU31" s="284">
        <v>0</v>
      </c>
      <c r="AV31" s="285"/>
      <c r="AW31" s="286"/>
      <c r="AX31" s="287"/>
      <c r="AY31" s="287"/>
      <c r="AZ31" s="287"/>
      <c r="BA31" s="287"/>
      <c r="BB31" s="287"/>
      <c r="BC31" s="287"/>
      <c r="BD31" s="287"/>
      <c r="BE31" s="287"/>
      <c r="BF31" s="287"/>
      <c r="BG31" s="287"/>
      <c r="BH31" s="287"/>
      <c r="BI31" s="287"/>
      <c r="BJ31" s="287"/>
      <c r="BK31" s="273"/>
      <c r="BL31" s="273"/>
    </row>
    <row r="32" spans="1:64" hidden="1" x14ac:dyDescent="0.25">
      <c r="A32" s="14" t="s">
        <v>66</v>
      </c>
      <c r="B32" s="16" t="s">
        <v>52</v>
      </c>
      <c r="C32" s="288" t="s">
        <v>37</v>
      </c>
      <c r="D32" s="284" t="s">
        <v>38</v>
      </c>
      <c r="E32" s="284" t="s">
        <v>38</v>
      </c>
      <c r="F32" s="284" t="s">
        <v>38</v>
      </c>
      <c r="G32" s="284" t="s">
        <v>38</v>
      </c>
      <c r="H32" s="284" t="s">
        <v>38</v>
      </c>
      <c r="I32" s="284" t="s">
        <v>38</v>
      </c>
      <c r="J32" s="284" t="s">
        <v>38</v>
      </c>
      <c r="K32" s="284" t="s">
        <v>38</v>
      </c>
      <c r="L32" s="284" t="s">
        <v>38</v>
      </c>
      <c r="M32" s="284" t="s">
        <v>38</v>
      </c>
      <c r="N32" s="284" t="s">
        <v>38</v>
      </c>
      <c r="O32" s="284" t="s">
        <v>38</v>
      </c>
      <c r="P32" s="284" t="s">
        <v>38</v>
      </c>
      <c r="Q32" s="284" t="s">
        <v>38</v>
      </c>
      <c r="R32" s="284" t="s">
        <v>38</v>
      </c>
      <c r="S32" s="284" t="s">
        <v>38</v>
      </c>
      <c r="T32" s="284" t="s">
        <v>38</v>
      </c>
      <c r="U32" s="284" t="s">
        <v>38</v>
      </c>
      <c r="V32" s="284" t="s">
        <v>38</v>
      </c>
      <c r="W32" s="284" t="s">
        <v>38</v>
      </c>
      <c r="X32" s="284" t="s">
        <v>38</v>
      </c>
      <c r="Y32" s="284" t="s">
        <v>38</v>
      </c>
      <c r="Z32" s="284" t="s">
        <v>38</v>
      </c>
      <c r="AA32" s="284" t="s">
        <v>38</v>
      </c>
      <c r="AB32" s="284" t="s">
        <v>38</v>
      </c>
      <c r="AC32" s="284" t="s">
        <v>38</v>
      </c>
      <c r="AD32" s="284" t="s">
        <v>38</v>
      </c>
      <c r="AE32" s="284" t="s">
        <v>38</v>
      </c>
      <c r="AF32" s="284" t="s">
        <v>38</v>
      </c>
      <c r="AG32" s="284" t="s">
        <v>38</v>
      </c>
      <c r="AH32" s="284" t="s">
        <v>38</v>
      </c>
      <c r="AI32" s="284" t="s">
        <v>38</v>
      </c>
      <c r="AJ32" s="284" t="s">
        <v>38</v>
      </c>
      <c r="AK32" s="284" t="s">
        <v>38</v>
      </c>
      <c r="AL32" s="284" t="s">
        <v>38</v>
      </c>
      <c r="AM32" s="284" t="s">
        <v>38</v>
      </c>
      <c r="AN32" s="284" t="s">
        <v>38</v>
      </c>
      <c r="AO32" s="284">
        <v>0</v>
      </c>
      <c r="AP32" s="284">
        <v>0</v>
      </c>
      <c r="AQ32" s="284">
        <v>0</v>
      </c>
      <c r="AR32" s="284">
        <v>0</v>
      </c>
      <c r="AS32" s="284">
        <v>0</v>
      </c>
      <c r="AT32" s="284">
        <v>0</v>
      </c>
      <c r="AU32" s="284">
        <v>0</v>
      </c>
      <c r="AV32" s="285"/>
      <c r="AW32" s="286"/>
      <c r="AX32" s="287"/>
      <c r="AY32" s="287"/>
      <c r="AZ32" s="287"/>
      <c r="BA32" s="287"/>
      <c r="BB32" s="287"/>
      <c r="BC32" s="287"/>
      <c r="BD32" s="287"/>
      <c r="BE32" s="287"/>
      <c r="BF32" s="287"/>
      <c r="BG32" s="287"/>
      <c r="BH32" s="287"/>
      <c r="BI32" s="287"/>
      <c r="BJ32" s="287"/>
      <c r="BK32" s="273"/>
      <c r="BL32" s="273"/>
    </row>
    <row r="33" spans="1:100" ht="47.25" x14ac:dyDescent="0.25">
      <c r="A33" s="14" t="s">
        <v>67</v>
      </c>
      <c r="B33" s="16" t="s">
        <v>68</v>
      </c>
      <c r="C33" s="288" t="s">
        <v>37</v>
      </c>
      <c r="D33" s="284" t="s">
        <v>38</v>
      </c>
      <c r="E33" s="284" t="s">
        <v>38</v>
      </c>
      <c r="F33" s="284" t="s">
        <v>38</v>
      </c>
      <c r="G33" s="284" t="s">
        <v>38</v>
      </c>
      <c r="H33" s="284" t="s">
        <v>38</v>
      </c>
      <c r="I33" s="284" t="s">
        <v>38</v>
      </c>
      <c r="J33" s="284" t="s">
        <v>38</v>
      </c>
      <c r="K33" s="284" t="s">
        <v>38</v>
      </c>
      <c r="L33" s="284" t="s">
        <v>38</v>
      </c>
      <c r="M33" s="284" t="s">
        <v>38</v>
      </c>
      <c r="N33" s="284" t="s">
        <v>38</v>
      </c>
      <c r="O33" s="284" t="s">
        <v>38</v>
      </c>
      <c r="P33" s="284" t="s">
        <v>38</v>
      </c>
      <c r="Q33" s="284" t="s">
        <v>38</v>
      </c>
      <c r="R33" s="284" t="s">
        <v>38</v>
      </c>
      <c r="S33" s="284" t="s">
        <v>38</v>
      </c>
      <c r="T33" s="284" t="s">
        <v>38</v>
      </c>
      <c r="U33" s="284" t="s">
        <v>38</v>
      </c>
      <c r="V33" s="284" t="s">
        <v>38</v>
      </c>
      <c r="W33" s="284" t="s">
        <v>38</v>
      </c>
      <c r="X33" s="284" t="s">
        <v>38</v>
      </c>
      <c r="Y33" s="284" t="s">
        <v>38</v>
      </c>
      <c r="Z33" s="284" t="s">
        <v>38</v>
      </c>
      <c r="AA33" s="284" t="s">
        <v>38</v>
      </c>
      <c r="AB33" s="284" t="s">
        <v>38</v>
      </c>
      <c r="AC33" s="284" t="s">
        <v>38</v>
      </c>
      <c r="AD33" s="284" t="s">
        <v>38</v>
      </c>
      <c r="AE33" s="284" t="s">
        <v>38</v>
      </c>
      <c r="AF33" s="284" t="s">
        <v>38</v>
      </c>
      <c r="AG33" s="284" t="s">
        <v>38</v>
      </c>
      <c r="AH33" s="284" t="s">
        <v>38</v>
      </c>
      <c r="AI33" s="284" t="s">
        <v>38</v>
      </c>
      <c r="AJ33" s="284" t="s">
        <v>38</v>
      </c>
      <c r="AK33" s="284" t="s">
        <v>38</v>
      </c>
      <c r="AL33" s="284" t="s">
        <v>38</v>
      </c>
      <c r="AM33" s="284" t="s">
        <v>38</v>
      </c>
      <c r="AN33" s="284" t="s">
        <v>38</v>
      </c>
      <c r="AO33" s="284">
        <v>0</v>
      </c>
      <c r="AP33" s="284">
        <v>0</v>
      </c>
      <c r="AQ33" s="284">
        <v>0</v>
      </c>
      <c r="AR33" s="284">
        <v>0</v>
      </c>
      <c r="AS33" s="284">
        <v>0</v>
      </c>
      <c r="AT33" s="284">
        <v>0</v>
      </c>
      <c r="AU33" s="284">
        <v>0</v>
      </c>
      <c r="AV33" s="285"/>
      <c r="AW33" s="286"/>
      <c r="AX33" s="287"/>
      <c r="AY33" s="287"/>
      <c r="AZ33" s="287"/>
      <c r="BA33" s="287"/>
      <c r="BB33" s="287"/>
      <c r="BC33" s="287"/>
      <c r="BD33" s="287"/>
      <c r="BE33" s="287"/>
      <c r="BF33" s="287"/>
      <c r="BG33" s="287"/>
      <c r="BH33" s="287"/>
      <c r="BI33" s="287"/>
      <c r="BJ33" s="287"/>
      <c r="BK33" s="273"/>
      <c r="BL33" s="273"/>
    </row>
    <row r="34" spans="1:100" hidden="1" x14ac:dyDescent="0.25">
      <c r="A34" s="14" t="s">
        <v>69</v>
      </c>
      <c r="B34" s="16" t="s">
        <v>58</v>
      </c>
      <c r="C34" s="288" t="s">
        <v>37</v>
      </c>
      <c r="D34" s="284" t="s">
        <v>38</v>
      </c>
      <c r="E34" s="284" t="s">
        <v>38</v>
      </c>
      <c r="F34" s="284" t="s">
        <v>38</v>
      </c>
      <c r="G34" s="284" t="s">
        <v>38</v>
      </c>
      <c r="H34" s="284" t="s">
        <v>38</v>
      </c>
      <c r="I34" s="284" t="s">
        <v>38</v>
      </c>
      <c r="J34" s="284" t="s">
        <v>38</v>
      </c>
      <c r="K34" s="284" t="s">
        <v>38</v>
      </c>
      <c r="L34" s="284" t="s">
        <v>38</v>
      </c>
      <c r="M34" s="284" t="s">
        <v>38</v>
      </c>
      <c r="N34" s="284" t="s">
        <v>38</v>
      </c>
      <c r="O34" s="284" t="s">
        <v>38</v>
      </c>
      <c r="P34" s="284" t="s">
        <v>38</v>
      </c>
      <c r="Q34" s="284" t="s">
        <v>38</v>
      </c>
      <c r="R34" s="284" t="s">
        <v>38</v>
      </c>
      <c r="S34" s="284" t="s">
        <v>38</v>
      </c>
      <c r="T34" s="284" t="s">
        <v>38</v>
      </c>
      <c r="U34" s="284" t="s">
        <v>38</v>
      </c>
      <c r="V34" s="284" t="s">
        <v>38</v>
      </c>
      <c r="W34" s="284" t="s">
        <v>38</v>
      </c>
      <c r="X34" s="284" t="s">
        <v>38</v>
      </c>
      <c r="Y34" s="284" t="s">
        <v>38</v>
      </c>
      <c r="Z34" s="284" t="s">
        <v>38</v>
      </c>
      <c r="AA34" s="284" t="s">
        <v>38</v>
      </c>
      <c r="AB34" s="284" t="s">
        <v>38</v>
      </c>
      <c r="AC34" s="284" t="s">
        <v>38</v>
      </c>
      <c r="AD34" s="284" t="s">
        <v>38</v>
      </c>
      <c r="AE34" s="284" t="s">
        <v>38</v>
      </c>
      <c r="AF34" s="284" t="s">
        <v>38</v>
      </c>
      <c r="AG34" s="284" t="s">
        <v>38</v>
      </c>
      <c r="AH34" s="284" t="s">
        <v>38</v>
      </c>
      <c r="AI34" s="284" t="s">
        <v>38</v>
      </c>
      <c r="AJ34" s="284" t="s">
        <v>38</v>
      </c>
      <c r="AK34" s="284" t="s">
        <v>38</v>
      </c>
      <c r="AL34" s="284" t="s">
        <v>38</v>
      </c>
      <c r="AM34" s="284" t="s">
        <v>38</v>
      </c>
      <c r="AN34" s="284" t="s">
        <v>38</v>
      </c>
      <c r="AO34" s="284">
        <v>0</v>
      </c>
      <c r="AP34" s="284">
        <v>0</v>
      </c>
      <c r="AQ34" s="284">
        <v>0</v>
      </c>
      <c r="AR34" s="284">
        <v>0</v>
      </c>
      <c r="AS34" s="284">
        <v>0</v>
      </c>
      <c r="AT34" s="284">
        <v>0</v>
      </c>
      <c r="AU34" s="284">
        <v>0</v>
      </c>
      <c r="AV34" s="285"/>
      <c r="AW34" s="286"/>
      <c r="AX34" s="287"/>
      <c r="AY34" s="287"/>
      <c r="AZ34" s="287"/>
      <c r="BA34" s="287"/>
      <c r="BB34" s="287"/>
      <c r="BC34" s="287"/>
      <c r="BD34" s="287"/>
      <c r="BE34" s="287"/>
      <c r="BF34" s="287"/>
      <c r="BG34" s="287"/>
      <c r="BH34" s="287"/>
      <c r="BI34" s="287"/>
      <c r="BJ34" s="287"/>
      <c r="BK34" s="273"/>
      <c r="BL34" s="273"/>
    </row>
    <row r="35" spans="1:100" hidden="1" x14ac:dyDescent="0.25">
      <c r="A35" s="14" t="s">
        <v>70</v>
      </c>
      <c r="B35" s="181" t="s">
        <v>71</v>
      </c>
      <c r="C35" s="288" t="s">
        <v>37</v>
      </c>
      <c r="D35" s="284" t="s">
        <v>38</v>
      </c>
      <c r="E35" s="284" t="s">
        <v>38</v>
      </c>
      <c r="F35" s="284" t="s">
        <v>38</v>
      </c>
      <c r="G35" s="284" t="s">
        <v>38</v>
      </c>
      <c r="H35" s="284" t="s">
        <v>38</v>
      </c>
      <c r="I35" s="284" t="s">
        <v>38</v>
      </c>
      <c r="J35" s="284" t="s">
        <v>38</v>
      </c>
      <c r="K35" s="284" t="s">
        <v>38</v>
      </c>
      <c r="L35" s="284" t="s">
        <v>38</v>
      </c>
      <c r="M35" s="284" t="s">
        <v>38</v>
      </c>
      <c r="N35" s="284" t="s">
        <v>38</v>
      </c>
      <c r="O35" s="284" t="s">
        <v>38</v>
      </c>
      <c r="P35" s="284" t="s">
        <v>38</v>
      </c>
      <c r="Q35" s="284" t="s">
        <v>38</v>
      </c>
      <c r="R35" s="284" t="s">
        <v>38</v>
      </c>
      <c r="S35" s="284" t="s">
        <v>38</v>
      </c>
      <c r="T35" s="284" t="s">
        <v>38</v>
      </c>
      <c r="U35" s="284" t="s">
        <v>38</v>
      </c>
      <c r="V35" s="284" t="s">
        <v>38</v>
      </c>
      <c r="W35" s="284" t="s">
        <v>38</v>
      </c>
      <c r="X35" s="284" t="s">
        <v>38</v>
      </c>
      <c r="Y35" s="284" t="s">
        <v>38</v>
      </c>
      <c r="Z35" s="284" t="s">
        <v>38</v>
      </c>
      <c r="AA35" s="284" t="s">
        <v>38</v>
      </c>
      <c r="AB35" s="284" t="s">
        <v>38</v>
      </c>
      <c r="AC35" s="284" t="s">
        <v>38</v>
      </c>
      <c r="AD35" s="284" t="s">
        <v>38</v>
      </c>
      <c r="AE35" s="284" t="s">
        <v>38</v>
      </c>
      <c r="AF35" s="284" t="s">
        <v>38</v>
      </c>
      <c r="AG35" s="284" t="s">
        <v>38</v>
      </c>
      <c r="AH35" s="284" t="s">
        <v>38</v>
      </c>
      <c r="AI35" s="284" t="s">
        <v>38</v>
      </c>
      <c r="AJ35" s="284" t="s">
        <v>38</v>
      </c>
      <c r="AK35" s="284" t="s">
        <v>38</v>
      </c>
      <c r="AL35" s="284" t="s">
        <v>38</v>
      </c>
      <c r="AM35" s="284" t="s">
        <v>38</v>
      </c>
      <c r="AN35" s="284" t="s">
        <v>38</v>
      </c>
      <c r="AO35" s="284">
        <v>0</v>
      </c>
      <c r="AP35" s="284">
        <v>0</v>
      </c>
      <c r="AQ35" s="284">
        <v>0</v>
      </c>
      <c r="AR35" s="284">
        <v>0</v>
      </c>
      <c r="AS35" s="284">
        <v>0</v>
      </c>
      <c r="AT35" s="284">
        <v>0</v>
      </c>
      <c r="AU35" s="284">
        <v>0</v>
      </c>
      <c r="AV35" s="285"/>
      <c r="AW35" s="286"/>
      <c r="AX35" s="287"/>
      <c r="AY35" s="287"/>
      <c r="AZ35" s="287"/>
      <c r="BA35" s="287"/>
      <c r="BB35" s="287"/>
      <c r="BC35" s="287"/>
      <c r="BD35" s="287"/>
      <c r="BE35" s="287"/>
      <c r="BF35" s="287"/>
      <c r="BG35" s="287"/>
      <c r="BH35" s="287"/>
      <c r="BI35" s="287"/>
      <c r="BJ35" s="287"/>
      <c r="BK35" s="273"/>
      <c r="BL35" s="273"/>
    </row>
    <row r="36" spans="1:100" hidden="1" x14ac:dyDescent="0.25">
      <c r="A36" s="14" t="s">
        <v>72</v>
      </c>
      <c r="B36" s="16" t="s">
        <v>73</v>
      </c>
      <c r="C36" s="288" t="s">
        <v>37</v>
      </c>
      <c r="D36" s="284" t="s">
        <v>38</v>
      </c>
      <c r="E36" s="284" t="s">
        <v>38</v>
      </c>
      <c r="F36" s="284" t="s">
        <v>38</v>
      </c>
      <c r="G36" s="284" t="s">
        <v>38</v>
      </c>
      <c r="H36" s="284" t="s">
        <v>38</v>
      </c>
      <c r="I36" s="284" t="s">
        <v>38</v>
      </c>
      <c r="J36" s="284" t="s">
        <v>38</v>
      </c>
      <c r="K36" s="284" t="s">
        <v>38</v>
      </c>
      <c r="L36" s="284" t="s">
        <v>38</v>
      </c>
      <c r="M36" s="284" t="s">
        <v>38</v>
      </c>
      <c r="N36" s="284" t="s">
        <v>38</v>
      </c>
      <c r="O36" s="284" t="s">
        <v>38</v>
      </c>
      <c r="P36" s="284" t="s">
        <v>38</v>
      </c>
      <c r="Q36" s="284" t="s">
        <v>38</v>
      </c>
      <c r="R36" s="284" t="s">
        <v>38</v>
      </c>
      <c r="S36" s="284" t="s">
        <v>38</v>
      </c>
      <c r="T36" s="284" t="s">
        <v>38</v>
      </c>
      <c r="U36" s="284" t="s">
        <v>38</v>
      </c>
      <c r="V36" s="284" t="s">
        <v>38</v>
      </c>
      <c r="W36" s="284" t="s">
        <v>38</v>
      </c>
      <c r="X36" s="284" t="s">
        <v>38</v>
      </c>
      <c r="Y36" s="284" t="s">
        <v>38</v>
      </c>
      <c r="Z36" s="284" t="s">
        <v>38</v>
      </c>
      <c r="AA36" s="284" t="s">
        <v>38</v>
      </c>
      <c r="AB36" s="284" t="s">
        <v>38</v>
      </c>
      <c r="AC36" s="284" t="s">
        <v>38</v>
      </c>
      <c r="AD36" s="284" t="s">
        <v>38</v>
      </c>
      <c r="AE36" s="284" t="s">
        <v>38</v>
      </c>
      <c r="AF36" s="284" t="s">
        <v>38</v>
      </c>
      <c r="AG36" s="284" t="s">
        <v>38</v>
      </c>
      <c r="AH36" s="284" t="s">
        <v>38</v>
      </c>
      <c r="AI36" s="284" t="s">
        <v>38</v>
      </c>
      <c r="AJ36" s="284" t="s">
        <v>38</v>
      </c>
      <c r="AK36" s="284" t="s">
        <v>38</v>
      </c>
      <c r="AL36" s="284" t="s">
        <v>38</v>
      </c>
      <c r="AM36" s="284" t="s">
        <v>38</v>
      </c>
      <c r="AN36" s="284" t="s">
        <v>38</v>
      </c>
      <c r="AO36" s="284">
        <v>0</v>
      </c>
      <c r="AP36" s="284">
        <v>0</v>
      </c>
      <c r="AQ36" s="284">
        <v>0</v>
      </c>
      <c r="AR36" s="284">
        <v>0</v>
      </c>
      <c r="AS36" s="284">
        <v>0</v>
      </c>
      <c r="AT36" s="284">
        <v>0</v>
      </c>
      <c r="AU36" s="284">
        <v>0</v>
      </c>
      <c r="AV36" s="285"/>
      <c r="AW36" s="286"/>
      <c r="AX36" s="287"/>
      <c r="AY36" s="287"/>
      <c r="AZ36" s="287"/>
      <c r="BA36" s="287"/>
      <c r="BB36" s="287"/>
      <c r="BC36" s="287"/>
      <c r="BD36" s="287"/>
      <c r="BE36" s="287"/>
      <c r="BF36" s="287"/>
      <c r="BG36" s="287"/>
      <c r="BH36" s="287"/>
      <c r="BI36" s="287"/>
      <c r="BJ36" s="287"/>
      <c r="BK36" s="273"/>
      <c r="BL36" s="273"/>
    </row>
    <row r="37" spans="1:100" ht="31.5" hidden="1" x14ac:dyDescent="0.25">
      <c r="A37" s="14" t="s">
        <v>74</v>
      </c>
      <c r="B37" s="16" t="s">
        <v>75</v>
      </c>
      <c r="C37" s="288" t="s">
        <v>37</v>
      </c>
      <c r="D37" s="284" t="s">
        <v>38</v>
      </c>
      <c r="E37" s="284" t="s">
        <v>38</v>
      </c>
      <c r="F37" s="284" t="s">
        <v>38</v>
      </c>
      <c r="G37" s="284" t="s">
        <v>38</v>
      </c>
      <c r="H37" s="284" t="s">
        <v>38</v>
      </c>
      <c r="I37" s="284" t="s">
        <v>38</v>
      </c>
      <c r="J37" s="284" t="s">
        <v>38</v>
      </c>
      <c r="K37" s="284" t="s">
        <v>38</v>
      </c>
      <c r="L37" s="284" t="s">
        <v>38</v>
      </c>
      <c r="M37" s="284" t="s">
        <v>38</v>
      </c>
      <c r="N37" s="284" t="s">
        <v>38</v>
      </c>
      <c r="O37" s="284" t="s">
        <v>38</v>
      </c>
      <c r="P37" s="284" t="s">
        <v>38</v>
      </c>
      <c r="Q37" s="284" t="s">
        <v>38</v>
      </c>
      <c r="R37" s="284" t="s">
        <v>38</v>
      </c>
      <c r="S37" s="284" t="s">
        <v>38</v>
      </c>
      <c r="T37" s="284" t="s">
        <v>38</v>
      </c>
      <c r="U37" s="284" t="s">
        <v>38</v>
      </c>
      <c r="V37" s="284" t="s">
        <v>38</v>
      </c>
      <c r="W37" s="284" t="s">
        <v>38</v>
      </c>
      <c r="X37" s="284" t="s">
        <v>38</v>
      </c>
      <c r="Y37" s="284" t="s">
        <v>38</v>
      </c>
      <c r="Z37" s="284" t="s">
        <v>38</v>
      </c>
      <c r="AA37" s="284" t="s">
        <v>38</v>
      </c>
      <c r="AB37" s="284" t="s">
        <v>38</v>
      </c>
      <c r="AC37" s="284" t="s">
        <v>38</v>
      </c>
      <c r="AD37" s="284" t="s">
        <v>38</v>
      </c>
      <c r="AE37" s="284" t="s">
        <v>38</v>
      </c>
      <c r="AF37" s="284" t="s">
        <v>38</v>
      </c>
      <c r="AG37" s="284" t="s">
        <v>38</v>
      </c>
      <c r="AH37" s="284" t="s">
        <v>38</v>
      </c>
      <c r="AI37" s="284" t="s">
        <v>38</v>
      </c>
      <c r="AJ37" s="284" t="s">
        <v>38</v>
      </c>
      <c r="AK37" s="284" t="s">
        <v>38</v>
      </c>
      <c r="AL37" s="284" t="s">
        <v>38</v>
      </c>
      <c r="AM37" s="284" t="s">
        <v>38</v>
      </c>
      <c r="AN37" s="284" t="s">
        <v>38</v>
      </c>
      <c r="AO37" s="284">
        <v>0</v>
      </c>
      <c r="AP37" s="284">
        <v>0</v>
      </c>
      <c r="AQ37" s="284">
        <v>0</v>
      </c>
      <c r="AR37" s="284">
        <v>0</v>
      </c>
      <c r="AS37" s="284">
        <v>0</v>
      </c>
      <c r="AT37" s="284">
        <v>0</v>
      </c>
      <c r="AU37" s="284">
        <v>0</v>
      </c>
      <c r="AV37" s="285"/>
      <c r="AW37" s="286"/>
      <c r="AX37" s="287"/>
      <c r="AY37" s="287"/>
      <c r="AZ37" s="287"/>
      <c r="BA37" s="287"/>
      <c r="BB37" s="287"/>
      <c r="BC37" s="287"/>
      <c r="BD37" s="287"/>
      <c r="BE37" s="287"/>
      <c r="BF37" s="287"/>
      <c r="BG37" s="287"/>
      <c r="BH37" s="287"/>
      <c r="BI37" s="287"/>
      <c r="BJ37" s="287"/>
      <c r="BK37" s="273"/>
      <c r="BL37" s="273"/>
    </row>
    <row r="38" spans="1:100" hidden="1" x14ac:dyDescent="0.25">
      <c r="A38" s="14" t="s">
        <v>76</v>
      </c>
      <c r="B38" s="181" t="s">
        <v>52</v>
      </c>
      <c r="C38" s="288" t="s">
        <v>37</v>
      </c>
      <c r="D38" s="284" t="s">
        <v>38</v>
      </c>
      <c r="E38" s="284" t="s">
        <v>38</v>
      </c>
      <c r="F38" s="284" t="s">
        <v>38</v>
      </c>
      <c r="G38" s="284" t="s">
        <v>38</v>
      </c>
      <c r="H38" s="284" t="s">
        <v>38</v>
      </c>
      <c r="I38" s="284" t="s">
        <v>38</v>
      </c>
      <c r="J38" s="284" t="s">
        <v>38</v>
      </c>
      <c r="K38" s="284" t="s">
        <v>38</v>
      </c>
      <c r="L38" s="284" t="s">
        <v>38</v>
      </c>
      <c r="M38" s="284" t="s">
        <v>38</v>
      </c>
      <c r="N38" s="284" t="s">
        <v>38</v>
      </c>
      <c r="O38" s="284" t="s">
        <v>38</v>
      </c>
      <c r="P38" s="284" t="s">
        <v>38</v>
      </c>
      <c r="Q38" s="284" t="s">
        <v>38</v>
      </c>
      <c r="R38" s="284" t="s">
        <v>38</v>
      </c>
      <c r="S38" s="284" t="s">
        <v>38</v>
      </c>
      <c r="T38" s="284" t="s">
        <v>38</v>
      </c>
      <c r="U38" s="284" t="s">
        <v>38</v>
      </c>
      <c r="V38" s="284" t="s">
        <v>38</v>
      </c>
      <c r="W38" s="284" t="s">
        <v>38</v>
      </c>
      <c r="X38" s="284" t="s">
        <v>38</v>
      </c>
      <c r="Y38" s="284" t="s">
        <v>38</v>
      </c>
      <c r="Z38" s="284" t="s">
        <v>38</v>
      </c>
      <c r="AA38" s="284" t="s">
        <v>38</v>
      </c>
      <c r="AB38" s="284" t="s">
        <v>38</v>
      </c>
      <c r="AC38" s="284" t="s">
        <v>38</v>
      </c>
      <c r="AD38" s="284" t="s">
        <v>38</v>
      </c>
      <c r="AE38" s="284" t="s">
        <v>38</v>
      </c>
      <c r="AF38" s="284" t="s">
        <v>38</v>
      </c>
      <c r="AG38" s="284" t="s">
        <v>38</v>
      </c>
      <c r="AH38" s="284" t="s">
        <v>38</v>
      </c>
      <c r="AI38" s="284" t="s">
        <v>38</v>
      </c>
      <c r="AJ38" s="284" t="s">
        <v>38</v>
      </c>
      <c r="AK38" s="284" t="s">
        <v>38</v>
      </c>
      <c r="AL38" s="284" t="s">
        <v>38</v>
      </c>
      <c r="AM38" s="284" t="s">
        <v>38</v>
      </c>
      <c r="AN38" s="284" t="s">
        <v>38</v>
      </c>
      <c r="AO38" s="284" t="s">
        <v>38</v>
      </c>
      <c r="AP38" s="284" t="s">
        <v>38</v>
      </c>
      <c r="AQ38" s="284" t="s">
        <v>38</v>
      </c>
      <c r="AR38" s="284" t="s">
        <v>38</v>
      </c>
      <c r="AS38" s="284" t="s">
        <v>38</v>
      </c>
      <c r="AT38" s="284" t="s">
        <v>38</v>
      </c>
      <c r="AU38" s="284" t="s">
        <v>38</v>
      </c>
      <c r="AV38" s="285"/>
      <c r="AW38" s="286"/>
      <c r="AX38" s="287"/>
      <c r="AY38" s="287"/>
      <c r="AZ38" s="287"/>
      <c r="BA38" s="287"/>
      <c r="BB38" s="287"/>
      <c r="BC38" s="287"/>
      <c r="BD38" s="287"/>
      <c r="BE38" s="287"/>
      <c r="BF38" s="287"/>
      <c r="BG38" s="287"/>
      <c r="BH38" s="287"/>
      <c r="BI38" s="287"/>
      <c r="BJ38" s="287"/>
      <c r="BK38" s="273"/>
      <c r="BL38" s="273"/>
    </row>
    <row r="39" spans="1:100" ht="31.5" customHeight="1" x14ac:dyDescent="0.25">
      <c r="A39" s="14" t="s">
        <v>77</v>
      </c>
      <c r="B39" s="181" t="s">
        <v>48</v>
      </c>
      <c r="C39" s="288" t="s">
        <v>37</v>
      </c>
      <c r="D39" s="284">
        <v>21.050000000000008</v>
      </c>
      <c r="E39" s="284" t="s">
        <v>38</v>
      </c>
      <c r="F39" s="284">
        <v>0</v>
      </c>
      <c r="G39" s="284">
        <v>0</v>
      </c>
      <c r="H39" s="284">
        <v>0</v>
      </c>
      <c r="I39" s="284">
        <v>0</v>
      </c>
      <c r="J39" s="284">
        <v>0</v>
      </c>
      <c r="K39" s="284">
        <v>0</v>
      </c>
      <c r="L39" s="284">
        <v>0</v>
      </c>
      <c r="M39" s="284">
        <v>0</v>
      </c>
      <c r="N39" s="284">
        <v>0</v>
      </c>
      <c r="O39" s="284">
        <v>0</v>
      </c>
      <c r="P39" s="284">
        <v>0</v>
      </c>
      <c r="Q39" s="284">
        <v>0</v>
      </c>
      <c r="R39" s="284">
        <v>0</v>
      </c>
      <c r="S39" s="284">
        <v>0</v>
      </c>
      <c r="T39" s="284">
        <v>0</v>
      </c>
      <c r="U39" s="284">
        <v>0</v>
      </c>
      <c r="V39" s="284">
        <v>0</v>
      </c>
      <c r="W39" s="284">
        <v>0</v>
      </c>
      <c r="X39" s="284">
        <v>0</v>
      </c>
      <c r="Y39" s="284">
        <v>0</v>
      </c>
      <c r="Z39" s="284">
        <v>0</v>
      </c>
      <c r="AA39" s="284">
        <v>0</v>
      </c>
      <c r="AB39" s="284">
        <v>0</v>
      </c>
      <c r="AC39" s="284">
        <v>0</v>
      </c>
      <c r="AD39" s="284">
        <v>0</v>
      </c>
      <c r="AE39" s="284">
        <v>0</v>
      </c>
      <c r="AF39" s="284">
        <v>0</v>
      </c>
      <c r="AG39" s="284">
        <v>0</v>
      </c>
      <c r="AH39" s="284">
        <v>0</v>
      </c>
      <c r="AI39" s="284">
        <v>21.050000000000008</v>
      </c>
      <c r="AJ39" s="284">
        <v>0</v>
      </c>
      <c r="AK39" s="284">
        <v>0</v>
      </c>
      <c r="AL39" s="284">
        <v>0</v>
      </c>
      <c r="AM39" s="284">
        <v>0</v>
      </c>
      <c r="AN39" s="284">
        <v>2</v>
      </c>
      <c r="AO39" s="284">
        <v>0</v>
      </c>
      <c r="AP39" s="284">
        <v>21.050000000000008</v>
      </c>
      <c r="AQ39" s="284">
        <v>0</v>
      </c>
      <c r="AR39" s="284">
        <v>0</v>
      </c>
      <c r="AS39" s="284">
        <v>0</v>
      </c>
      <c r="AT39" s="284">
        <v>0</v>
      </c>
      <c r="AU39" s="284">
        <v>2</v>
      </c>
      <c r="AV39" s="285"/>
      <c r="AW39" s="286"/>
      <c r="AX39" s="287"/>
      <c r="AY39" s="287"/>
      <c r="AZ39" s="287"/>
      <c r="BA39" s="287"/>
      <c r="BB39" s="287"/>
      <c r="BC39" s="287"/>
      <c r="BD39" s="287"/>
      <c r="BE39" s="287"/>
      <c r="BF39" s="287"/>
      <c r="BG39" s="287"/>
      <c r="BH39" s="287"/>
      <c r="BI39" s="287"/>
      <c r="BJ39" s="287"/>
      <c r="BK39" s="273"/>
      <c r="BL39" s="273"/>
    </row>
    <row r="40" spans="1:100" ht="38.25" customHeight="1" x14ac:dyDescent="0.25">
      <c r="A40" s="14" t="s">
        <v>78</v>
      </c>
      <c r="B40" s="18" t="s">
        <v>79</v>
      </c>
      <c r="C40" s="289" t="s">
        <v>37</v>
      </c>
      <c r="D40" s="284">
        <v>284.86689751615063</v>
      </c>
      <c r="E40" s="284" t="s">
        <v>38</v>
      </c>
      <c r="F40" s="284">
        <v>0</v>
      </c>
      <c r="G40" s="284">
        <v>0.33</v>
      </c>
      <c r="H40" s="284">
        <v>0</v>
      </c>
      <c r="I40" s="284">
        <v>0</v>
      </c>
      <c r="J40" s="284">
        <v>0</v>
      </c>
      <c r="K40" s="284">
        <v>0</v>
      </c>
      <c r="L40" s="284">
        <v>1</v>
      </c>
      <c r="M40" s="284">
        <v>0</v>
      </c>
      <c r="N40" s="284">
        <v>71.108851053210003</v>
      </c>
      <c r="O40" s="284">
        <v>0</v>
      </c>
      <c r="P40" s="284">
        <v>0</v>
      </c>
      <c r="Q40" s="284">
        <v>0</v>
      </c>
      <c r="R40" s="284">
        <v>0</v>
      </c>
      <c r="S40" s="284">
        <v>42</v>
      </c>
      <c r="T40" s="284">
        <v>0</v>
      </c>
      <c r="U40" s="284">
        <v>121.00109231649949</v>
      </c>
      <c r="V40" s="284">
        <v>0</v>
      </c>
      <c r="W40" s="284">
        <v>0</v>
      </c>
      <c r="X40" s="284">
        <v>0</v>
      </c>
      <c r="Y40" s="284">
        <v>0</v>
      </c>
      <c r="Z40" s="284">
        <v>15</v>
      </c>
      <c r="AA40" s="284">
        <v>0</v>
      </c>
      <c r="AB40" s="284">
        <v>41.098193590619701</v>
      </c>
      <c r="AC40" s="284">
        <v>0</v>
      </c>
      <c r="AD40" s="284">
        <v>0</v>
      </c>
      <c r="AE40" s="284">
        <v>0</v>
      </c>
      <c r="AF40" s="284">
        <v>0</v>
      </c>
      <c r="AG40" s="284">
        <v>28</v>
      </c>
      <c r="AH40" s="284">
        <v>0</v>
      </c>
      <c r="AI40" s="284">
        <v>51.562760555821384</v>
      </c>
      <c r="AJ40" s="284">
        <v>0</v>
      </c>
      <c r="AK40" s="284">
        <v>0</v>
      </c>
      <c r="AL40" s="284">
        <v>0</v>
      </c>
      <c r="AM40" s="284">
        <v>0</v>
      </c>
      <c r="AN40" s="284">
        <v>22</v>
      </c>
      <c r="AO40" s="284" t="s">
        <v>38</v>
      </c>
      <c r="AP40" s="284" t="s">
        <v>38</v>
      </c>
      <c r="AQ40" s="284" t="s">
        <v>38</v>
      </c>
      <c r="AR40" s="284" t="s">
        <v>38</v>
      </c>
      <c r="AS40" s="284" t="s">
        <v>38</v>
      </c>
      <c r="AT40" s="284" t="s">
        <v>38</v>
      </c>
      <c r="AU40" s="284" t="s">
        <v>38</v>
      </c>
      <c r="AV40" s="285"/>
      <c r="AW40" s="286"/>
      <c r="AX40" s="287"/>
      <c r="AY40" s="287"/>
      <c r="AZ40" s="287"/>
      <c r="BA40" s="287"/>
      <c r="BB40" s="287"/>
      <c r="BC40" s="287"/>
      <c r="BD40" s="287"/>
      <c r="BE40" s="287"/>
      <c r="BF40" s="287"/>
      <c r="BG40" s="287"/>
      <c r="BH40" s="287"/>
      <c r="BI40" s="287"/>
      <c r="BJ40" s="287"/>
      <c r="BK40" s="273"/>
      <c r="BL40" s="273"/>
    </row>
    <row r="41" spans="1:100" ht="47.25" x14ac:dyDescent="0.25">
      <c r="A41" s="14" t="s">
        <v>80</v>
      </c>
      <c r="B41" s="19" t="s">
        <v>40</v>
      </c>
      <c r="C41" s="288" t="s">
        <v>37</v>
      </c>
      <c r="D41" s="284" t="s">
        <v>38</v>
      </c>
      <c r="E41" s="284" t="s">
        <v>38</v>
      </c>
      <c r="F41" s="284" t="s">
        <v>38</v>
      </c>
      <c r="G41" s="284" t="s">
        <v>38</v>
      </c>
      <c r="H41" s="284" t="s">
        <v>38</v>
      </c>
      <c r="I41" s="284" t="s">
        <v>38</v>
      </c>
      <c r="J41" s="284" t="s">
        <v>38</v>
      </c>
      <c r="K41" s="284" t="s">
        <v>38</v>
      </c>
      <c r="L41" s="284" t="s">
        <v>38</v>
      </c>
      <c r="M41" s="284" t="s">
        <v>38</v>
      </c>
      <c r="N41" s="284" t="s">
        <v>38</v>
      </c>
      <c r="O41" s="284" t="s">
        <v>38</v>
      </c>
      <c r="P41" s="284" t="s">
        <v>38</v>
      </c>
      <c r="Q41" s="284" t="s">
        <v>38</v>
      </c>
      <c r="R41" s="284" t="s">
        <v>38</v>
      </c>
      <c r="S41" s="284" t="s">
        <v>38</v>
      </c>
      <c r="T41" s="284" t="s">
        <v>38</v>
      </c>
      <c r="U41" s="284" t="s">
        <v>38</v>
      </c>
      <c r="V41" s="284" t="s">
        <v>38</v>
      </c>
      <c r="W41" s="284" t="s">
        <v>38</v>
      </c>
      <c r="X41" s="284" t="s">
        <v>38</v>
      </c>
      <c r="Y41" s="284" t="s">
        <v>38</v>
      </c>
      <c r="Z41" s="284" t="s">
        <v>38</v>
      </c>
      <c r="AA41" s="284" t="s">
        <v>38</v>
      </c>
      <c r="AB41" s="284" t="s">
        <v>38</v>
      </c>
      <c r="AC41" s="284" t="s">
        <v>38</v>
      </c>
      <c r="AD41" s="284" t="s">
        <v>38</v>
      </c>
      <c r="AE41" s="284" t="s">
        <v>38</v>
      </c>
      <c r="AF41" s="284" t="s">
        <v>38</v>
      </c>
      <c r="AG41" s="284" t="s">
        <v>38</v>
      </c>
      <c r="AH41" s="284" t="s">
        <v>38</v>
      </c>
      <c r="AI41" s="284" t="s">
        <v>38</v>
      </c>
      <c r="AJ41" s="284" t="s">
        <v>38</v>
      </c>
      <c r="AK41" s="284" t="s">
        <v>38</v>
      </c>
      <c r="AL41" s="284" t="s">
        <v>38</v>
      </c>
      <c r="AM41" s="284" t="s">
        <v>38</v>
      </c>
      <c r="AN41" s="284" t="s">
        <v>38</v>
      </c>
      <c r="AO41" s="284" t="s">
        <v>38</v>
      </c>
      <c r="AP41" s="284" t="s">
        <v>38</v>
      </c>
      <c r="AQ41" s="284" t="s">
        <v>38</v>
      </c>
      <c r="AR41" s="284" t="s">
        <v>38</v>
      </c>
      <c r="AS41" s="284" t="s">
        <v>38</v>
      </c>
      <c r="AT41" s="284" t="s">
        <v>38</v>
      </c>
      <c r="AU41" s="284" t="s">
        <v>38</v>
      </c>
      <c r="AV41" s="285"/>
      <c r="AW41" s="286"/>
      <c r="AX41" s="287"/>
      <c r="AY41" s="287"/>
      <c r="AZ41" s="287"/>
      <c r="BA41" s="287"/>
      <c r="BB41" s="287"/>
      <c r="BC41" s="287"/>
      <c r="BD41" s="287"/>
      <c r="BE41" s="287"/>
      <c r="BF41" s="287"/>
      <c r="BG41" s="287"/>
      <c r="BH41" s="287"/>
      <c r="BI41" s="287"/>
      <c r="BJ41" s="287"/>
      <c r="BK41" s="273"/>
      <c r="BL41" s="273"/>
    </row>
    <row r="42" spans="1:100" ht="33.75" customHeight="1" x14ac:dyDescent="0.25">
      <c r="A42" s="14" t="s">
        <v>81</v>
      </c>
      <c r="B42" s="20" t="s">
        <v>82</v>
      </c>
      <c r="C42" s="288" t="s">
        <v>37</v>
      </c>
      <c r="D42" s="284">
        <v>16.414999999999999</v>
      </c>
      <c r="E42" s="284" t="s">
        <v>38</v>
      </c>
      <c r="F42" s="284">
        <v>0</v>
      </c>
      <c r="G42" s="284">
        <v>0</v>
      </c>
      <c r="H42" s="284">
        <v>0</v>
      </c>
      <c r="I42" s="284">
        <v>0</v>
      </c>
      <c r="J42" s="284">
        <v>0</v>
      </c>
      <c r="K42" s="284">
        <v>0</v>
      </c>
      <c r="L42" s="284">
        <v>0</v>
      </c>
      <c r="M42" s="284">
        <v>0</v>
      </c>
      <c r="N42" s="284">
        <v>16.414999999999999</v>
      </c>
      <c r="O42" s="284">
        <v>0</v>
      </c>
      <c r="P42" s="284">
        <v>0</v>
      </c>
      <c r="Q42" s="284">
        <v>0</v>
      </c>
      <c r="R42" s="284">
        <v>0</v>
      </c>
      <c r="S42" s="284">
        <v>4</v>
      </c>
      <c r="T42" s="284">
        <v>0</v>
      </c>
      <c r="U42" s="284">
        <v>0</v>
      </c>
      <c r="V42" s="284">
        <v>0</v>
      </c>
      <c r="W42" s="284">
        <v>0</v>
      </c>
      <c r="X42" s="284">
        <v>0</v>
      </c>
      <c r="Y42" s="284">
        <v>0</v>
      </c>
      <c r="Z42" s="284">
        <v>0</v>
      </c>
      <c r="AA42" s="284">
        <v>0</v>
      </c>
      <c r="AB42" s="284">
        <v>0</v>
      </c>
      <c r="AC42" s="284">
        <v>0</v>
      </c>
      <c r="AD42" s="284">
        <v>0</v>
      </c>
      <c r="AE42" s="284">
        <v>0</v>
      </c>
      <c r="AF42" s="284">
        <v>0</v>
      </c>
      <c r="AG42" s="284">
        <v>0</v>
      </c>
      <c r="AH42" s="284">
        <v>0</v>
      </c>
      <c r="AI42" s="284">
        <v>0</v>
      </c>
      <c r="AJ42" s="284">
        <v>0</v>
      </c>
      <c r="AK42" s="284">
        <v>0</v>
      </c>
      <c r="AL42" s="284">
        <v>0</v>
      </c>
      <c r="AM42" s="284">
        <v>0</v>
      </c>
      <c r="AN42" s="284">
        <v>0</v>
      </c>
      <c r="AO42" s="284">
        <v>0</v>
      </c>
      <c r="AP42" s="284">
        <v>16.414999999999999</v>
      </c>
      <c r="AQ42" s="284">
        <v>0</v>
      </c>
      <c r="AR42" s="284">
        <v>0</v>
      </c>
      <c r="AS42" s="284">
        <v>0</v>
      </c>
      <c r="AT42" s="284">
        <v>0</v>
      </c>
      <c r="AU42" s="284">
        <v>4</v>
      </c>
      <c r="AV42" s="285"/>
      <c r="AW42" s="286"/>
      <c r="AX42" s="287"/>
      <c r="AY42" s="287"/>
      <c r="AZ42" s="287"/>
      <c r="BA42" s="287"/>
      <c r="BB42" s="287"/>
      <c r="BC42" s="287"/>
      <c r="BD42" s="287"/>
      <c r="BE42" s="287"/>
      <c r="BF42" s="287"/>
      <c r="BG42" s="287"/>
      <c r="BH42" s="287"/>
      <c r="BI42" s="287"/>
      <c r="BJ42" s="287"/>
      <c r="BK42" s="273"/>
      <c r="BL42" s="273"/>
    </row>
    <row r="43" spans="1:100" ht="31.5" x14ac:dyDescent="0.25">
      <c r="A43" s="14" t="s">
        <v>83</v>
      </c>
      <c r="B43" s="19" t="s">
        <v>84</v>
      </c>
      <c r="C43" s="288" t="s">
        <v>37</v>
      </c>
      <c r="D43" s="284">
        <v>16.414999999999999</v>
      </c>
      <c r="E43" s="284" t="s">
        <v>38</v>
      </c>
      <c r="F43" s="284">
        <v>0</v>
      </c>
      <c r="G43" s="284">
        <v>0</v>
      </c>
      <c r="H43" s="284">
        <v>0</v>
      </c>
      <c r="I43" s="284">
        <v>0</v>
      </c>
      <c r="J43" s="284">
        <v>0</v>
      </c>
      <c r="K43" s="284">
        <v>0</v>
      </c>
      <c r="L43" s="284">
        <v>0</v>
      </c>
      <c r="M43" s="284">
        <v>0</v>
      </c>
      <c r="N43" s="284">
        <v>16.414999999999999</v>
      </c>
      <c r="O43" s="284">
        <v>0</v>
      </c>
      <c r="P43" s="284">
        <v>0</v>
      </c>
      <c r="Q43" s="284">
        <v>0</v>
      </c>
      <c r="R43" s="284">
        <v>0</v>
      </c>
      <c r="S43" s="284">
        <v>4</v>
      </c>
      <c r="T43" s="284">
        <v>0</v>
      </c>
      <c r="U43" s="284">
        <v>0</v>
      </c>
      <c r="V43" s="284">
        <v>0</v>
      </c>
      <c r="W43" s="284">
        <v>0</v>
      </c>
      <c r="X43" s="284">
        <v>0</v>
      </c>
      <c r="Y43" s="284">
        <v>0</v>
      </c>
      <c r="Z43" s="284">
        <v>0</v>
      </c>
      <c r="AA43" s="284">
        <v>0</v>
      </c>
      <c r="AB43" s="284">
        <v>0</v>
      </c>
      <c r="AC43" s="284">
        <v>0</v>
      </c>
      <c r="AD43" s="284">
        <v>0</v>
      </c>
      <c r="AE43" s="284">
        <v>0</v>
      </c>
      <c r="AF43" s="284">
        <v>0</v>
      </c>
      <c r="AG43" s="284">
        <v>0</v>
      </c>
      <c r="AH43" s="284">
        <v>0</v>
      </c>
      <c r="AI43" s="284">
        <v>0</v>
      </c>
      <c r="AJ43" s="284">
        <v>0</v>
      </c>
      <c r="AK43" s="284">
        <v>0</v>
      </c>
      <c r="AL43" s="284">
        <v>0</v>
      </c>
      <c r="AM43" s="284">
        <v>0</v>
      </c>
      <c r="AN43" s="284">
        <v>0</v>
      </c>
      <c r="AO43" s="284">
        <v>0</v>
      </c>
      <c r="AP43" s="284">
        <v>16.414999999999999</v>
      </c>
      <c r="AQ43" s="284">
        <v>0</v>
      </c>
      <c r="AR43" s="284">
        <v>0</v>
      </c>
      <c r="AS43" s="284">
        <v>0</v>
      </c>
      <c r="AT43" s="284">
        <v>0</v>
      </c>
      <c r="AU43" s="284">
        <v>4</v>
      </c>
      <c r="AV43" s="285"/>
      <c r="AW43" s="286"/>
      <c r="AX43" s="287"/>
      <c r="AY43" s="287"/>
      <c r="AZ43" s="287"/>
      <c r="BA43" s="287"/>
      <c r="BB43" s="287"/>
      <c r="BC43" s="287"/>
      <c r="BD43" s="287"/>
      <c r="BE43" s="287"/>
      <c r="BF43" s="287"/>
      <c r="BG43" s="287"/>
      <c r="BH43" s="287"/>
      <c r="BI43" s="287"/>
      <c r="BJ43" s="287"/>
      <c r="BK43" s="273"/>
      <c r="BL43" s="273"/>
    </row>
    <row r="44" spans="1:100" ht="31.5" x14ac:dyDescent="0.25">
      <c r="A44" s="14" t="s">
        <v>85</v>
      </c>
      <c r="B44" s="19" t="s">
        <v>86</v>
      </c>
      <c r="C44" s="288" t="s">
        <v>37</v>
      </c>
      <c r="D44" s="284" t="s">
        <v>38</v>
      </c>
      <c r="E44" s="284" t="s">
        <v>38</v>
      </c>
      <c r="F44" s="284" t="s">
        <v>38</v>
      </c>
      <c r="G44" s="284" t="s">
        <v>38</v>
      </c>
      <c r="H44" s="284" t="s">
        <v>38</v>
      </c>
      <c r="I44" s="284" t="s">
        <v>38</v>
      </c>
      <c r="J44" s="284" t="s">
        <v>38</v>
      </c>
      <c r="K44" s="284" t="s">
        <v>38</v>
      </c>
      <c r="L44" s="284" t="s">
        <v>38</v>
      </c>
      <c r="M44" s="284" t="s">
        <v>38</v>
      </c>
      <c r="N44" s="284" t="s">
        <v>38</v>
      </c>
      <c r="O44" s="284" t="s">
        <v>38</v>
      </c>
      <c r="P44" s="284" t="s">
        <v>38</v>
      </c>
      <c r="Q44" s="284" t="s">
        <v>38</v>
      </c>
      <c r="R44" s="284" t="s">
        <v>38</v>
      </c>
      <c r="S44" s="284" t="s">
        <v>38</v>
      </c>
      <c r="T44" s="284" t="s">
        <v>38</v>
      </c>
      <c r="U44" s="284" t="s">
        <v>38</v>
      </c>
      <c r="V44" s="284" t="s">
        <v>38</v>
      </c>
      <c r="W44" s="284" t="s">
        <v>38</v>
      </c>
      <c r="X44" s="284" t="s">
        <v>38</v>
      </c>
      <c r="Y44" s="284" t="s">
        <v>38</v>
      </c>
      <c r="Z44" s="284" t="s">
        <v>38</v>
      </c>
      <c r="AA44" s="284" t="s">
        <v>38</v>
      </c>
      <c r="AB44" s="284" t="s">
        <v>38</v>
      </c>
      <c r="AC44" s="284" t="s">
        <v>38</v>
      </c>
      <c r="AD44" s="284" t="s">
        <v>38</v>
      </c>
      <c r="AE44" s="284" t="s">
        <v>38</v>
      </c>
      <c r="AF44" s="284" t="s">
        <v>38</v>
      </c>
      <c r="AG44" s="284" t="s">
        <v>38</v>
      </c>
      <c r="AH44" s="284" t="s">
        <v>38</v>
      </c>
      <c r="AI44" s="284" t="s">
        <v>38</v>
      </c>
      <c r="AJ44" s="284" t="s">
        <v>38</v>
      </c>
      <c r="AK44" s="284" t="s">
        <v>38</v>
      </c>
      <c r="AL44" s="284" t="s">
        <v>38</v>
      </c>
      <c r="AM44" s="284" t="s">
        <v>38</v>
      </c>
      <c r="AN44" s="284" t="s">
        <v>38</v>
      </c>
      <c r="AO44" s="284" t="s">
        <v>38</v>
      </c>
      <c r="AP44" s="284" t="s">
        <v>38</v>
      </c>
      <c r="AQ44" s="284" t="s">
        <v>38</v>
      </c>
      <c r="AR44" s="284" t="s">
        <v>38</v>
      </c>
      <c r="AS44" s="284" t="s">
        <v>38</v>
      </c>
      <c r="AT44" s="284" t="s">
        <v>38</v>
      </c>
      <c r="AU44" s="284" t="s">
        <v>38</v>
      </c>
      <c r="AV44" s="285"/>
      <c r="AW44" s="286"/>
      <c r="AX44" s="287"/>
      <c r="AY44" s="287"/>
      <c r="AZ44" s="287"/>
      <c r="BA44" s="287"/>
      <c r="BB44" s="287"/>
      <c r="BC44" s="287"/>
      <c r="BD44" s="287"/>
      <c r="BE44" s="287"/>
      <c r="BF44" s="287"/>
      <c r="BG44" s="287"/>
      <c r="BH44" s="287"/>
      <c r="BI44" s="287"/>
      <c r="BJ44" s="287"/>
      <c r="BK44" s="273"/>
      <c r="BL44" s="273"/>
    </row>
    <row r="45" spans="1:100" ht="47.25" x14ac:dyDescent="0.25">
      <c r="A45" s="14" t="s">
        <v>87</v>
      </c>
      <c r="B45" s="20" t="s">
        <v>88</v>
      </c>
      <c r="C45" s="290" t="s">
        <v>37</v>
      </c>
      <c r="D45" s="284" t="s">
        <v>38</v>
      </c>
      <c r="E45" s="284" t="s">
        <v>38</v>
      </c>
      <c r="F45" s="284" t="s">
        <v>38</v>
      </c>
      <c r="G45" s="284" t="s">
        <v>38</v>
      </c>
      <c r="H45" s="284" t="s">
        <v>38</v>
      </c>
      <c r="I45" s="284" t="s">
        <v>38</v>
      </c>
      <c r="J45" s="284" t="s">
        <v>38</v>
      </c>
      <c r="K45" s="284" t="s">
        <v>38</v>
      </c>
      <c r="L45" s="284" t="s">
        <v>38</v>
      </c>
      <c r="M45" s="284" t="s">
        <v>38</v>
      </c>
      <c r="N45" s="284" t="s">
        <v>38</v>
      </c>
      <c r="O45" s="284" t="s">
        <v>38</v>
      </c>
      <c r="P45" s="284" t="s">
        <v>38</v>
      </c>
      <c r="Q45" s="284" t="s">
        <v>38</v>
      </c>
      <c r="R45" s="284" t="s">
        <v>38</v>
      </c>
      <c r="S45" s="284" t="s">
        <v>38</v>
      </c>
      <c r="T45" s="284" t="s">
        <v>38</v>
      </c>
      <c r="U45" s="284" t="s">
        <v>38</v>
      </c>
      <c r="V45" s="284" t="s">
        <v>38</v>
      </c>
      <c r="W45" s="284" t="s">
        <v>38</v>
      </c>
      <c r="X45" s="284" t="s">
        <v>38</v>
      </c>
      <c r="Y45" s="284" t="s">
        <v>38</v>
      </c>
      <c r="Z45" s="284" t="s">
        <v>38</v>
      </c>
      <c r="AA45" s="284" t="s">
        <v>38</v>
      </c>
      <c r="AB45" s="284" t="s">
        <v>38</v>
      </c>
      <c r="AC45" s="284" t="s">
        <v>38</v>
      </c>
      <c r="AD45" s="284" t="s">
        <v>38</v>
      </c>
      <c r="AE45" s="284" t="s">
        <v>38</v>
      </c>
      <c r="AF45" s="284" t="s">
        <v>38</v>
      </c>
      <c r="AG45" s="284" t="s">
        <v>38</v>
      </c>
      <c r="AH45" s="284" t="s">
        <v>38</v>
      </c>
      <c r="AI45" s="284" t="s">
        <v>38</v>
      </c>
      <c r="AJ45" s="284" t="s">
        <v>38</v>
      </c>
      <c r="AK45" s="284" t="s">
        <v>38</v>
      </c>
      <c r="AL45" s="284" t="s">
        <v>38</v>
      </c>
      <c r="AM45" s="284" t="s">
        <v>38</v>
      </c>
      <c r="AN45" s="284" t="s">
        <v>38</v>
      </c>
      <c r="AO45" s="284" t="s">
        <v>38</v>
      </c>
      <c r="AP45" s="284" t="s">
        <v>38</v>
      </c>
      <c r="AQ45" s="284" t="s">
        <v>38</v>
      </c>
      <c r="AR45" s="284" t="s">
        <v>38</v>
      </c>
      <c r="AS45" s="284" t="s">
        <v>38</v>
      </c>
      <c r="AT45" s="284" t="s">
        <v>38</v>
      </c>
      <c r="AU45" s="284" t="s">
        <v>38</v>
      </c>
      <c r="AV45" s="285"/>
      <c r="AW45" s="286"/>
      <c r="AX45" s="287"/>
      <c r="AY45" s="287"/>
      <c r="AZ45" s="287"/>
      <c r="BA45" s="287"/>
      <c r="BB45" s="287"/>
      <c r="BC45" s="287"/>
      <c r="BD45" s="287"/>
      <c r="BE45" s="287"/>
      <c r="BF45" s="287"/>
      <c r="BG45" s="287"/>
      <c r="BH45" s="287"/>
      <c r="BI45" s="287"/>
      <c r="BJ45" s="287"/>
      <c r="BK45" s="273"/>
      <c r="BL45" s="273"/>
    </row>
    <row r="46" spans="1:100" ht="31.5" x14ac:dyDescent="0.25">
      <c r="A46" s="14" t="s">
        <v>89</v>
      </c>
      <c r="B46" s="19" t="s">
        <v>90</v>
      </c>
      <c r="C46" s="288" t="s">
        <v>37</v>
      </c>
      <c r="D46" s="284">
        <v>16.414999999999999</v>
      </c>
      <c r="E46" s="284" t="s">
        <v>38</v>
      </c>
      <c r="F46" s="284">
        <v>0</v>
      </c>
      <c r="G46" s="284">
        <v>0</v>
      </c>
      <c r="H46" s="284">
        <v>0</v>
      </c>
      <c r="I46" s="284">
        <v>0</v>
      </c>
      <c r="J46" s="284">
        <v>0</v>
      </c>
      <c r="K46" s="284">
        <v>0</v>
      </c>
      <c r="L46" s="284">
        <v>0</v>
      </c>
      <c r="M46" s="284">
        <v>0</v>
      </c>
      <c r="N46" s="284">
        <v>16.414999999999999</v>
      </c>
      <c r="O46" s="284">
        <v>0</v>
      </c>
      <c r="P46" s="284">
        <v>0</v>
      </c>
      <c r="Q46" s="284">
        <v>0</v>
      </c>
      <c r="R46" s="284">
        <v>0</v>
      </c>
      <c r="S46" s="284">
        <v>4</v>
      </c>
      <c r="T46" s="284">
        <v>0</v>
      </c>
      <c r="U46" s="284">
        <v>0</v>
      </c>
      <c r="V46" s="284">
        <v>0</v>
      </c>
      <c r="W46" s="284">
        <v>0</v>
      </c>
      <c r="X46" s="284">
        <v>0</v>
      </c>
      <c r="Y46" s="284">
        <v>0</v>
      </c>
      <c r="Z46" s="284">
        <v>0</v>
      </c>
      <c r="AA46" s="284">
        <v>0</v>
      </c>
      <c r="AB46" s="284">
        <v>0</v>
      </c>
      <c r="AC46" s="284">
        <v>0</v>
      </c>
      <c r="AD46" s="284">
        <v>0</v>
      </c>
      <c r="AE46" s="284">
        <v>0</v>
      </c>
      <c r="AF46" s="284">
        <v>0</v>
      </c>
      <c r="AG46" s="284">
        <v>0</v>
      </c>
      <c r="AH46" s="284">
        <v>0</v>
      </c>
      <c r="AI46" s="284">
        <v>0</v>
      </c>
      <c r="AJ46" s="284">
        <v>0</v>
      </c>
      <c r="AK46" s="284">
        <v>0</v>
      </c>
      <c r="AL46" s="284">
        <v>0</v>
      </c>
      <c r="AM46" s="284">
        <v>0</v>
      </c>
      <c r="AN46" s="284">
        <v>0</v>
      </c>
      <c r="AO46" s="284">
        <v>0</v>
      </c>
      <c r="AP46" s="284">
        <v>16.414999999999999</v>
      </c>
      <c r="AQ46" s="284">
        <v>0</v>
      </c>
      <c r="AR46" s="284">
        <v>0</v>
      </c>
      <c r="AS46" s="284">
        <v>0</v>
      </c>
      <c r="AT46" s="284">
        <v>0</v>
      </c>
      <c r="AU46" s="284">
        <v>4</v>
      </c>
      <c r="AV46" s="285"/>
      <c r="AW46" s="286"/>
      <c r="AX46" s="291"/>
      <c r="AY46" s="291"/>
      <c r="AZ46" s="291"/>
      <c r="BA46" s="291"/>
      <c r="BB46" s="291"/>
      <c r="BC46" s="291"/>
      <c r="BD46" s="291"/>
      <c r="BE46" s="291"/>
      <c r="BF46" s="291"/>
      <c r="BG46" s="291"/>
      <c r="BH46" s="291"/>
      <c r="BI46" s="291"/>
      <c r="BJ46" s="291"/>
      <c r="BK46" s="273"/>
      <c r="BL46" s="273"/>
      <c r="BM46" s="291"/>
      <c r="BN46" s="291"/>
      <c r="BO46" s="291"/>
      <c r="BP46" s="291"/>
    </row>
    <row r="47" spans="1:100" ht="36" customHeight="1" x14ac:dyDescent="0.25">
      <c r="A47" s="21" t="s">
        <v>696</v>
      </c>
      <c r="B47" s="19" t="s">
        <v>697</v>
      </c>
      <c r="C47" s="289" t="s">
        <v>760</v>
      </c>
      <c r="D47" s="292">
        <v>16.414999999999999</v>
      </c>
      <c r="E47" s="292" t="s">
        <v>38</v>
      </c>
      <c r="F47" s="292" t="s">
        <v>38</v>
      </c>
      <c r="G47" s="292" t="s">
        <v>38</v>
      </c>
      <c r="H47" s="292" t="s">
        <v>38</v>
      </c>
      <c r="I47" s="292" t="s">
        <v>38</v>
      </c>
      <c r="J47" s="292" t="s">
        <v>38</v>
      </c>
      <c r="K47" s="292" t="s">
        <v>38</v>
      </c>
      <c r="L47" s="292" t="s">
        <v>38</v>
      </c>
      <c r="M47" s="292" t="s">
        <v>38</v>
      </c>
      <c r="N47" s="292">
        <v>16.414999999999999</v>
      </c>
      <c r="O47" s="292" t="s">
        <v>38</v>
      </c>
      <c r="P47" s="292" t="s">
        <v>38</v>
      </c>
      <c r="Q47" s="292" t="s">
        <v>38</v>
      </c>
      <c r="R47" s="292" t="s">
        <v>38</v>
      </c>
      <c r="S47" s="292">
        <v>4</v>
      </c>
      <c r="T47" s="292" t="s">
        <v>38</v>
      </c>
      <c r="U47" s="292" t="s">
        <v>38</v>
      </c>
      <c r="V47" s="292" t="s">
        <v>38</v>
      </c>
      <c r="W47" s="292" t="s">
        <v>38</v>
      </c>
      <c r="X47" s="292" t="s">
        <v>38</v>
      </c>
      <c r="Y47" s="292" t="s">
        <v>38</v>
      </c>
      <c r="Z47" s="292" t="s">
        <v>38</v>
      </c>
      <c r="AA47" s="292" t="s">
        <v>38</v>
      </c>
      <c r="AB47" s="292" t="s">
        <v>38</v>
      </c>
      <c r="AC47" s="292" t="s">
        <v>38</v>
      </c>
      <c r="AD47" s="292" t="s">
        <v>38</v>
      </c>
      <c r="AE47" s="292" t="s">
        <v>38</v>
      </c>
      <c r="AF47" s="292" t="s">
        <v>38</v>
      </c>
      <c r="AG47" s="292" t="s">
        <v>38</v>
      </c>
      <c r="AH47" s="292" t="s">
        <v>38</v>
      </c>
      <c r="AI47" s="292" t="s">
        <v>38</v>
      </c>
      <c r="AJ47" s="292" t="s">
        <v>38</v>
      </c>
      <c r="AK47" s="292" t="s">
        <v>38</v>
      </c>
      <c r="AL47" s="292" t="s">
        <v>38</v>
      </c>
      <c r="AM47" s="292" t="s">
        <v>38</v>
      </c>
      <c r="AN47" s="292" t="s">
        <v>38</v>
      </c>
      <c r="AO47" s="292">
        <v>0</v>
      </c>
      <c r="AP47" s="292">
        <v>16.414999999999999</v>
      </c>
      <c r="AQ47" s="292">
        <v>0</v>
      </c>
      <c r="AR47" s="292">
        <v>0</v>
      </c>
      <c r="AS47" s="292">
        <v>0</v>
      </c>
      <c r="AT47" s="292">
        <v>0</v>
      </c>
      <c r="AU47" s="292">
        <v>4</v>
      </c>
      <c r="AV47" s="266" t="s">
        <v>788</v>
      </c>
      <c r="AW47" s="286"/>
      <c r="AX47" s="293"/>
      <c r="AY47" s="293"/>
      <c r="AZ47" s="293"/>
      <c r="BA47" s="293"/>
      <c r="BB47" s="293"/>
      <c r="BC47" s="293"/>
      <c r="BD47" s="293"/>
      <c r="BE47" s="293"/>
      <c r="BF47" s="293"/>
      <c r="BG47" s="293"/>
      <c r="BH47" s="293"/>
      <c r="BI47" s="293"/>
      <c r="BJ47" s="293"/>
      <c r="BK47" s="273"/>
      <c r="BL47" s="273"/>
      <c r="BM47" s="293"/>
      <c r="BN47" s="293"/>
      <c r="BO47" s="293"/>
      <c r="BP47" s="293"/>
    </row>
    <row r="48" spans="1:100" s="294" customFormat="1" ht="31.5" x14ac:dyDescent="0.25">
      <c r="A48" s="14" t="s">
        <v>91</v>
      </c>
      <c r="B48" s="20" t="s">
        <v>92</v>
      </c>
      <c r="C48" s="288" t="s">
        <v>37</v>
      </c>
      <c r="D48" s="284" t="s">
        <v>38</v>
      </c>
      <c r="E48" s="284" t="s">
        <v>38</v>
      </c>
      <c r="F48" s="284" t="s">
        <v>38</v>
      </c>
      <c r="G48" s="284" t="s">
        <v>38</v>
      </c>
      <c r="H48" s="284" t="s">
        <v>38</v>
      </c>
      <c r="I48" s="284" t="s">
        <v>38</v>
      </c>
      <c r="J48" s="284" t="s">
        <v>38</v>
      </c>
      <c r="K48" s="284" t="s">
        <v>38</v>
      </c>
      <c r="L48" s="284" t="s">
        <v>38</v>
      </c>
      <c r="M48" s="284" t="s">
        <v>38</v>
      </c>
      <c r="N48" s="284" t="s">
        <v>38</v>
      </c>
      <c r="O48" s="284" t="s">
        <v>38</v>
      </c>
      <c r="P48" s="284" t="s">
        <v>38</v>
      </c>
      <c r="Q48" s="284" t="s">
        <v>38</v>
      </c>
      <c r="R48" s="284" t="s">
        <v>38</v>
      </c>
      <c r="S48" s="284" t="s">
        <v>38</v>
      </c>
      <c r="T48" s="284" t="s">
        <v>38</v>
      </c>
      <c r="U48" s="284" t="s">
        <v>38</v>
      </c>
      <c r="V48" s="284" t="s">
        <v>38</v>
      </c>
      <c r="W48" s="284" t="s">
        <v>38</v>
      </c>
      <c r="X48" s="284" t="s">
        <v>38</v>
      </c>
      <c r="Y48" s="284" t="s">
        <v>38</v>
      </c>
      <c r="Z48" s="284" t="s">
        <v>38</v>
      </c>
      <c r="AA48" s="284" t="s">
        <v>38</v>
      </c>
      <c r="AB48" s="284" t="s">
        <v>38</v>
      </c>
      <c r="AC48" s="284" t="s">
        <v>38</v>
      </c>
      <c r="AD48" s="284" t="s">
        <v>38</v>
      </c>
      <c r="AE48" s="284" t="s">
        <v>38</v>
      </c>
      <c r="AF48" s="284" t="s">
        <v>38</v>
      </c>
      <c r="AG48" s="284" t="s">
        <v>38</v>
      </c>
      <c r="AH48" s="284" t="s">
        <v>38</v>
      </c>
      <c r="AI48" s="284" t="s">
        <v>38</v>
      </c>
      <c r="AJ48" s="284" t="s">
        <v>38</v>
      </c>
      <c r="AK48" s="284" t="s">
        <v>38</v>
      </c>
      <c r="AL48" s="284" t="s">
        <v>38</v>
      </c>
      <c r="AM48" s="284" t="s">
        <v>38</v>
      </c>
      <c r="AN48" s="284" t="s">
        <v>38</v>
      </c>
      <c r="AO48" s="284" t="s">
        <v>38</v>
      </c>
      <c r="AP48" s="284" t="s">
        <v>38</v>
      </c>
      <c r="AQ48" s="284" t="s">
        <v>38</v>
      </c>
      <c r="AR48" s="284" t="s">
        <v>38</v>
      </c>
      <c r="AS48" s="284" t="s">
        <v>38</v>
      </c>
      <c r="AT48" s="284" t="s">
        <v>38</v>
      </c>
      <c r="AU48" s="284" t="s">
        <v>38</v>
      </c>
      <c r="AV48" s="285"/>
      <c r="AW48" s="286"/>
      <c r="AX48" s="287"/>
      <c r="AY48" s="287"/>
      <c r="AZ48" s="287"/>
      <c r="BA48" s="287"/>
      <c r="BB48" s="287"/>
      <c r="BC48" s="287"/>
      <c r="BD48" s="287"/>
      <c r="BE48" s="287"/>
      <c r="BF48" s="287"/>
      <c r="BG48" s="287"/>
      <c r="BH48" s="287"/>
      <c r="BI48" s="287"/>
      <c r="BJ48" s="287"/>
      <c r="BK48" s="273"/>
      <c r="BL48" s="273"/>
      <c r="BM48" s="276"/>
      <c r="BN48" s="276"/>
      <c r="BO48" s="271"/>
      <c r="BP48" s="276"/>
      <c r="BQ48" s="275"/>
      <c r="BS48" s="271"/>
      <c r="CV48" s="271"/>
    </row>
    <row r="49" spans="1:100" s="294" customFormat="1" ht="47.25" x14ac:dyDescent="0.25">
      <c r="A49" s="14" t="s">
        <v>93</v>
      </c>
      <c r="B49" s="20" t="s">
        <v>94</v>
      </c>
      <c r="C49" s="288" t="s">
        <v>37</v>
      </c>
      <c r="D49" s="284" t="s">
        <v>38</v>
      </c>
      <c r="E49" s="284" t="s">
        <v>38</v>
      </c>
      <c r="F49" s="284" t="s">
        <v>38</v>
      </c>
      <c r="G49" s="284" t="s">
        <v>38</v>
      </c>
      <c r="H49" s="284" t="s">
        <v>38</v>
      </c>
      <c r="I49" s="284" t="s">
        <v>38</v>
      </c>
      <c r="J49" s="284" t="s">
        <v>38</v>
      </c>
      <c r="K49" s="284" t="s">
        <v>38</v>
      </c>
      <c r="L49" s="284" t="s">
        <v>38</v>
      </c>
      <c r="M49" s="284" t="s">
        <v>38</v>
      </c>
      <c r="N49" s="284" t="s">
        <v>38</v>
      </c>
      <c r="O49" s="284" t="s">
        <v>38</v>
      </c>
      <c r="P49" s="284" t="s">
        <v>38</v>
      </c>
      <c r="Q49" s="284" t="s">
        <v>38</v>
      </c>
      <c r="R49" s="284" t="s">
        <v>38</v>
      </c>
      <c r="S49" s="284" t="s">
        <v>38</v>
      </c>
      <c r="T49" s="284" t="s">
        <v>38</v>
      </c>
      <c r="U49" s="284" t="s">
        <v>38</v>
      </c>
      <c r="V49" s="284" t="s">
        <v>38</v>
      </c>
      <c r="W49" s="284" t="s">
        <v>38</v>
      </c>
      <c r="X49" s="284" t="s">
        <v>38</v>
      </c>
      <c r="Y49" s="284" t="s">
        <v>38</v>
      </c>
      <c r="Z49" s="284" t="s">
        <v>38</v>
      </c>
      <c r="AA49" s="284" t="s">
        <v>38</v>
      </c>
      <c r="AB49" s="284" t="s">
        <v>38</v>
      </c>
      <c r="AC49" s="284" t="s">
        <v>38</v>
      </c>
      <c r="AD49" s="284" t="s">
        <v>38</v>
      </c>
      <c r="AE49" s="284" t="s">
        <v>38</v>
      </c>
      <c r="AF49" s="284" t="s">
        <v>38</v>
      </c>
      <c r="AG49" s="284" t="s">
        <v>38</v>
      </c>
      <c r="AH49" s="284" t="s">
        <v>38</v>
      </c>
      <c r="AI49" s="284" t="s">
        <v>38</v>
      </c>
      <c r="AJ49" s="284" t="s">
        <v>38</v>
      </c>
      <c r="AK49" s="284" t="s">
        <v>38</v>
      </c>
      <c r="AL49" s="284" t="s">
        <v>38</v>
      </c>
      <c r="AM49" s="284" t="s">
        <v>38</v>
      </c>
      <c r="AN49" s="284" t="s">
        <v>38</v>
      </c>
      <c r="AO49" s="284" t="s">
        <v>38</v>
      </c>
      <c r="AP49" s="284" t="s">
        <v>38</v>
      </c>
      <c r="AQ49" s="284" t="s">
        <v>38</v>
      </c>
      <c r="AR49" s="284" t="s">
        <v>38</v>
      </c>
      <c r="AS49" s="284" t="s">
        <v>38</v>
      </c>
      <c r="AT49" s="284" t="s">
        <v>38</v>
      </c>
      <c r="AU49" s="284" t="s">
        <v>38</v>
      </c>
      <c r="AV49" s="285"/>
      <c r="AW49" s="286"/>
      <c r="AX49" s="287"/>
      <c r="AY49" s="287"/>
      <c r="AZ49" s="287"/>
      <c r="BA49" s="287"/>
      <c r="BB49" s="287"/>
      <c r="BC49" s="287"/>
      <c r="BD49" s="287"/>
      <c r="BE49" s="287"/>
      <c r="BF49" s="287"/>
      <c r="BG49" s="287"/>
      <c r="BH49" s="287"/>
      <c r="BI49" s="287"/>
      <c r="BJ49" s="287"/>
      <c r="BK49" s="273"/>
      <c r="BL49" s="273"/>
      <c r="BM49" s="276"/>
      <c r="BN49" s="276"/>
      <c r="BO49" s="271"/>
      <c r="BP49" s="276"/>
      <c r="BQ49" s="275"/>
      <c r="BS49" s="271"/>
      <c r="CV49" s="271"/>
    </row>
    <row r="50" spans="1:100" s="294" customFormat="1" ht="31.5" x14ac:dyDescent="0.25">
      <c r="A50" s="14" t="s">
        <v>95</v>
      </c>
      <c r="B50" s="20" t="s">
        <v>96</v>
      </c>
      <c r="C50" s="288" t="s">
        <v>37</v>
      </c>
      <c r="D50" s="284" t="s">
        <v>38</v>
      </c>
      <c r="E50" s="284" t="s">
        <v>38</v>
      </c>
      <c r="F50" s="284" t="s">
        <v>38</v>
      </c>
      <c r="G50" s="284" t="s">
        <v>38</v>
      </c>
      <c r="H50" s="284" t="s">
        <v>38</v>
      </c>
      <c r="I50" s="284" t="s">
        <v>38</v>
      </c>
      <c r="J50" s="284" t="s">
        <v>38</v>
      </c>
      <c r="K50" s="284" t="s">
        <v>38</v>
      </c>
      <c r="L50" s="284" t="s">
        <v>38</v>
      </c>
      <c r="M50" s="284" t="s">
        <v>38</v>
      </c>
      <c r="N50" s="284" t="s">
        <v>38</v>
      </c>
      <c r="O50" s="284" t="s">
        <v>38</v>
      </c>
      <c r="P50" s="284" t="s">
        <v>38</v>
      </c>
      <c r="Q50" s="284" t="s">
        <v>38</v>
      </c>
      <c r="R50" s="284" t="s">
        <v>38</v>
      </c>
      <c r="S50" s="284" t="s">
        <v>38</v>
      </c>
      <c r="T50" s="284" t="s">
        <v>38</v>
      </c>
      <c r="U50" s="284" t="s">
        <v>38</v>
      </c>
      <c r="V50" s="284" t="s">
        <v>38</v>
      </c>
      <c r="W50" s="284" t="s">
        <v>38</v>
      </c>
      <c r="X50" s="284" t="s">
        <v>38</v>
      </c>
      <c r="Y50" s="284" t="s">
        <v>38</v>
      </c>
      <c r="Z50" s="284" t="s">
        <v>38</v>
      </c>
      <c r="AA50" s="284" t="s">
        <v>38</v>
      </c>
      <c r="AB50" s="284" t="s">
        <v>38</v>
      </c>
      <c r="AC50" s="284" t="s">
        <v>38</v>
      </c>
      <c r="AD50" s="284" t="s">
        <v>38</v>
      </c>
      <c r="AE50" s="284" t="s">
        <v>38</v>
      </c>
      <c r="AF50" s="284" t="s">
        <v>38</v>
      </c>
      <c r="AG50" s="284" t="s">
        <v>38</v>
      </c>
      <c r="AH50" s="284" t="s">
        <v>38</v>
      </c>
      <c r="AI50" s="284" t="s">
        <v>38</v>
      </c>
      <c r="AJ50" s="284" t="s">
        <v>38</v>
      </c>
      <c r="AK50" s="284" t="s">
        <v>38</v>
      </c>
      <c r="AL50" s="284" t="s">
        <v>38</v>
      </c>
      <c r="AM50" s="284" t="s">
        <v>38</v>
      </c>
      <c r="AN50" s="284" t="s">
        <v>38</v>
      </c>
      <c r="AO50" s="284" t="s">
        <v>38</v>
      </c>
      <c r="AP50" s="284" t="s">
        <v>38</v>
      </c>
      <c r="AQ50" s="284" t="s">
        <v>38</v>
      </c>
      <c r="AR50" s="284" t="s">
        <v>38</v>
      </c>
      <c r="AS50" s="284" t="s">
        <v>38</v>
      </c>
      <c r="AT50" s="284" t="s">
        <v>38</v>
      </c>
      <c r="AU50" s="284" t="s">
        <v>38</v>
      </c>
      <c r="AV50" s="285"/>
      <c r="AW50" s="286"/>
      <c r="AX50" s="287"/>
      <c r="AY50" s="287"/>
      <c r="AZ50" s="287"/>
      <c r="BA50" s="287"/>
      <c r="BB50" s="287"/>
      <c r="BC50" s="287"/>
      <c r="BD50" s="287"/>
      <c r="BE50" s="287"/>
      <c r="BF50" s="287"/>
      <c r="BG50" s="287"/>
      <c r="BH50" s="287"/>
      <c r="BI50" s="287"/>
      <c r="BJ50" s="287"/>
      <c r="BK50" s="273"/>
      <c r="BL50" s="273"/>
      <c r="BM50" s="276"/>
      <c r="BN50" s="276"/>
      <c r="BO50" s="271"/>
      <c r="BP50" s="276"/>
      <c r="BQ50" s="275"/>
      <c r="BS50" s="271"/>
      <c r="CV50" s="271"/>
    </row>
    <row r="51" spans="1:100" s="294" customFormat="1" ht="31.5" x14ac:dyDescent="0.25">
      <c r="A51" s="14" t="s">
        <v>97</v>
      </c>
      <c r="B51" s="20" t="s">
        <v>98</v>
      </c>
      <c r="C51" s="288" t="s">
        <v>37</v>
      </c>
      <c r="D51" s="284" t="s">
        <v>38</v>
      </c>
      <c r="E51" s="284" t="s">
        <v>38</v>
      </c>
      <c r="F51" s="284" t="s">
        <v>38</v>
      </c>
      <c r="G51" s="284" t="s">
        <v>38</v>
      </c>
      <c r="H51" s="284" t="s">
        <v>38</v>
      </c>
      <c r="I51" s="284" t="s">
        <v>38</v>
      </c>
      <c r="J51" s="284" t="s">
        <v>38</v>
      </c>
      <c r="K51" s="284" t="s">
        <v>38</v>
      </c>
      <c r="L51" s="284" t="s">
        <v>38</v>
      </c>
      <c r="M51" s="284" t="s">
        <v>38</v>
      </c>
      <c r="N51" s="284" t="s">
        <v>38</v>
      </c>
      <c r="O51" s="284" t="s">
        <v>38</v>
      </c>
      <c r="P51" s="284" t="s">
        <v>38</v>
      </c>
      <c r="Q51" s="284" t="s">
        <v>38</v>
      </c>
      <c r="R51" s="284" t="s">
        <v>38</v>
      </c>
      <c r="S51" s="284" t="s">
        <v>38</v>
      </c>
      <c r="T51" s="284" t="s">
        <v>38</v>
      </c>
      <c r="U51" s="284" t="s">
        <v>38</v>
      </c>
      <c r="V51" s="284" t="s">
        <v>38</v>
      </c>
      <c r="W51" s="284" t="s">
        <v>38</v>
      </c>
      <c r="X51" s="284" t="s">
        <v>38</v>
      </c>
      <c r="Y51" s="284" t="s">
        <v>38</v>
      </c>
      <c r="Z51" s="284" t="s">
        <v>38</v>
      </c>
      <c r="AA51" s="284" t="s">
        <v>38</v>
      </c>
      <c r="AB51" s="284" t="s">
        <v>38</v>
      </c>
      <c r="AC51" s="284" t="s">
        <v>38</v>
      </c>
      <c r="AD51" s="284" t="s">
        <v>38</v>
      </c>
      <c r="AE51" s="284" t="s">
        <v>38</v>
      </c>
      <c r="AF51" s="284" t="s">
        <v>38</v>
      </c>
      <c r="AG51" s="284" t="s">
        <v>38</v>
      </c>
      <c r="AH51" s="284" t="s">
        <v>38</v>
      </c>
      <c r="AI51" s="284" t="s">
        <v>38</v>
      </c>
      <c r="AJ51" s="284" t="s">
        <v>38</v>
      </c>
      <c r="AK51" s="284" t="s">
        <v>38</v>
      </c>
      <c r="AL51" s="284" t="s">
        <v>38</v>
      </c>
      <c r="AM51" s="284" t="s">
        <v>38</v>
      </c>
      <c r="AN51" s="284" t="s">
        <v>38</v>
      </c>
      <c r="AO51" s="284" t="s">
        <v>38</v>
      </c>
      <c r="AP51" s="284" t="s">
        <v>38</v>
      </c>
      <c r="AQ51" s="284" t="s">
        <v>38</v>
      </c>
      <c r="AR51" s="284" t="s">
        <v>38</v>
      </c>
      <c r="AS51" s="284" t="s">
        <v>38</v>
      </c>
      <c r="AT51" s="284" t="s">
        <v>38</v>
      </c>
      <c r="AU51" s="284" t="s">
        <v>38</v>
      </c>
      <c r="AV51" s="285"/>
      <c r="AW51" s="286"/>
      <c r="AX51" s="287"/>
      <c r="AY51" s="287"/>
      <c r="AZ51" s="287"/>
      <c r="BA51" s="287"/>
      <c r="BB51" s="287"/>
      <c r="BC51" s="287"/>
      <c r="BD51" s="287"/>
      <c r="BE51" s="287"/>
      <c r="BF51" s="287"/>
      <c r="BG51" s="287"/>
      <c r="BH51" s="287"/>
      <c r="BI51" s="287"/>
      <c r="BJ51" s="287"/>
      <c r="BK51" s="273"/>
      <c r="BL51" s="273"/>
      <c r="BM51" s="276"/>
      <c r="BN51" s="276"/>
      <c r="BO51" s="271"/>
      <c r="BP51" s="276"/>
      <c r="BQ51" s="275"/>
      <c r="BS51" s="271"/>
      <c r="CV51" s="271"/>
    </row>
    <row r="52" spans="1:100" s="294" customFormat="1" ht="63" x14ac:dyDescent="0.25">
      <c r="A52" s="14" t="s">
        <v>99</v>
      </c>
      <c r="B52" s="19" t="s">
        <v>100</v>
      </c>
      <c r="C52" s="288" t="s">
        <v>37</v>
      </c>
      <c r="D52" s="284" t="s">
        <v>38</v>
      </c>
      <c r="E52" s="284" t="s">
        <v>38</v>
      </c>
      <c r="F52" s="284" t="s">
        <v>38</v>
      </c>
      <c r="G52" s="284" t="s">
        <v>38</v>
      </c>
      <c r="H52" s="284" t="s">
        <v>38</v>
      </c>
      <c r="I52" s="284" t="s">
        <v>38</v>
      </c>
      <c r="J52" s="284" t="s">
        <v>38</v>
      </c>
      <c r="K52" s="284" t="s">
        <v>38</v>
      </c>
      <c r="L52" s="284" t="s">
        <v>38</v>
      </c>
      <c r="M52" s="284" t="s">
        <v>38</v>
      </c>
      <c r="N52" s="284" t="s">
        <v>38</v>
      </c>
      <c r="O52" s="284" t="s">
        <v>38</v>
      </c>
      <c r="P52" s="284" t="s">
        <v>38</v>
      </c>
      <c r="Q52" s="284" t="s">
        <v>38</v>
      </c>
      <c r="R52" s="284" t="s">
        <v>38</v>
      </c>
      <c r="S52" s="284" t="s">
        <v>38</v>
      </c>
      <c r="T52" s="284" t="s">
        <v>38</v>
      </c>
      <c r="U52" s="284" t="s">
        <v>38</v>
      </c>
      <c r="V52" s="284" t="s">
        <v>38</v>
      </c>
      <c r="W52" s="284" t="s">
        <v>38</v>
      </c>
      <c r="X52" s="284" t="s">
        <v>38</v>
      </c>
      <c r="Y52" s="284" t="s">
        <v>38</v>
      </c>
      <c r="Z52" s="284" t="s">
        <v>38</v>
      </c>
      <c r="AA52" s="284" t="s">
        <v>38</v>
      </c>
      <c r="AB52" s="284" t="s">
        <v>38</v>
      </c>
      <c r="AC52" s="284" t="s">
        <v>38</v>
      </c>
      <c r="AD52" s="284" t="s">
        <v>38</v>
      </c>
      <c r="AE52" s="284" t="s">
        <v>38</v>
      </c>
      <c r="AF52" s="284" t="s">
        <v>38</v>
      </c>
      <c r="AG52" s="284" t="s">
        <v>38</v>
      </c>
      <c r="AH52" s="284" t="s">
        <v>38</v>
      </c>
      <c r="AI52" s="284" t="s">
        <v>38</v>
      </c>
      <c r="AJ52" s="284" t="s">
        <v>38</v>
      </c>
      <c r="AK52" s="284" t="s">
        <v>38</v>
      </c>
      <c r="AL52" s="284" t="s">
        <v>38</v>
      </c>
      <c r="AM52" s="284" t="s">
        <v>38</v>
      </c>
      <c r="AN52" s="284" t="s">
        <v>38</v>
      </c>
      <c r="AO52" s="284" t="s">
        <v>38</v>
      </c>
      <c r="AP52" s="284" t="s">
        <v>38</v>
      </c>
      <c r="AQ52" s="284" t="s">
        <v>38</v>
      </c>
      <c r="AR52" s="284" t="s">
        <v>38</v>
      </c>
      <c r="AS52" s="284" t="s">
        <v>38</v>
      </c>
      <c r="AT52" s="284" t="s">
        <v>38</v>
      </c>
      <c r="AU52" s="284" t="s">
        <v>38</v>
      </c>
      <c r="AV52" s="285"/>
      <c r="AW52" s="286"/>
      <c r="AX52" s="287"/>
      <c r="AY52" s="287"/>
      <c r="AZ52" s="287"/>
      <c r="BA52" s="287"/>
      <c r="BB52" s="287"/>
      <c r="BC52" s="287"/>
      <c r="BD52" s="287"/>
      <c r="BE52" s="287"/>
      <c r="BF52" s="287"/>
      <c r="BG52" s="287"/>
      <c r="BH52" s="287"/>
      <c r="BI52" s="287"/>
      <c r="BJ52" s="287"/>
      <c r="BK52" s="273"/>
      <c r="BL52" s="273"/>
      <c r="BM52" s="276"/>
      <c r="BN52" s="276"/>
      <c r="BO52" s="271"/>
      <c r="BP52" s="276"/>
      <c r="BQ52" s="275"/>
      <c r="BS52" s="271"/>
      <c r="CV52" s="271"/>
    </row>
    <row r="53" spans="1:100" s="294" customFormat="1" ht="63" x14ac:dyDescent="0.25">
      <c r="A53" s="14" t="s">
        <v>99</v>
      </c>
      <c r="B53" s="20" t="s">
        <v>101</v>
      </c>
      <c r="C53" s="288" t="s">
        <v>37</v>
      </c>
      <c r="D53" s="284" t="s">
        <v>38</v>
      </c>
      <c r="E53" s="284" t="s">
        <v>38</v>
      </c>
      <c r="F53" s="284" t="s">
        <v>38</v>
      </c>
      <c r="G53" s="284" t="s">
        <v>38</v>
      </c>
      <c r="H53" s="284" t="s">
        <v>38</v>
      </c>
      <c r="I53" s="284" t="s">
        <v>38</v>
      </c>
      <c r="J53" s="284" t="s">
        <v>38</v>
      </c>
      <c r="K53" s="284" t="s">
        <v>38</v>
      </c>
      <c r="L53" s="284" t="s">
        <v>38</v>
      </c>
      <c r="M53" s="284" t="s">
        <v>38</v>
      </c>
      <c r="N53" s="284" t="s">
        <v>38</v>
      </c>
      <c r="O53" s="284" t="s">
        <v>38</v>
      </c>
      <c r="P53" s="284" t="s">
        <v>38</v>
      </c>
      <c r="Q53" s="284" t="s">
        <v>38</v>
      </c>
      <c r="R53" s="284" t="s">
        <v>38</v>
      </c>
      <c r="S53" s="284" t="s">
        <v>38</v>
      </c>
      <c r="T53" s="284" t="s">
        <v>38</v>
      </c>
      <c r="U53" s="284" t="s">
        <v>38</v>
      </c>
      <c r="V53" s="284" t="s">
        <v>38</v>
      </c>
      <c r="W53" s="284" t="s">
        <v>38</v>
      </c>
      <c r="X53" s="284" t="s">
        <v>38</v>
      </c>
      <c r="Y53" s="284" t="s">
        <v>38</v>
      </c>
      <c r="Z53" s="284" t="s">
        <v>38</v>
      </c>
      <c r="AA53" s="284" t="s">
        <v>38</v>
      </c>
      <c r="AB53" s="284" t="s">
        <v>38</v>
      </c>
      <c r="AC53" s="284" t="s">
        <v>38</v>
      </c>
      <c r="AD53" s="284" t="s">
        <v>38</v>
      </c>
      <c r="AE53" s="284" t="s">
        <v>38</v>
      </c>
      <c r="AF53" s="284" t="s">
        <v>38</v>
      </c>
      <c r="AG53" s="284" t="s">
        <v>38</v>
      </c>
      <c r="AH53" s="284" t="s">
        <v>38</v>
      </c>
      <c r="AI53" s="284" t="s">
        <v>38</v>
      </c>
      <c r="AJ53" s="284" t="s">
        <v>38</v>
      </c>
      <c r="AK53" s="284" t="s">
        <v>38</v>
      </c>
      <c r="AL53" s="284" t="s">
        <v>38</v>
      </c>
      <c r="AM53" s="284" t="s">
        <v>38</v>
      </c>
      <c r="AN53" s="284" t="s">
        <v>38</v>
      </c>
      <c r="AO53" s="284" t="s">
        <v>38</v>
      </c>
      <c r="AP53" s="284" t="s">
        <v>38</v>
      </c>
      <c r="AQ53" s="284" t="s">
        <v>38</v>
      </c>
      <c r="AR53" s="284" t="s">
        <v>38</v>
      </c>
      <c r="AS53" s="284" t="s">
        <v>38</v>
      </c>
      <c r="AT53" s="284" t="s">
        <v>38</v>
      </c>
      <c r="AU53" s="284" t="s">
        <v>38</v>
      </c>
      <c r="AV53" s="285"/>
      <c r="AW53" s="286"/>
      <c r="AX53" s="287"/>
      <c r="AY53" s="287"/>
      <c r="AZ53" s="287"/>
      <c r="BA53" s="287"/>
      <c r="BB53" s="287"/>
      <c r="BC53" s="287"/>
      <c r="BD53" s="287"/>
      <c r="BE53" s="287"/>
      <c r="BF53" s="287"/>
      <c r="BG53" s="287"/>
      <c r="BH53" s="287"/>
      <c r="BI53" s="287"/>
      <c r="BJ53" s="287"/>
      <c r="BK53" s="273"/>
      <c r="BL53" s="273"/>
      <c r="BM53" s="276"/>
      <c r="BN53" s="276"/>
      <c r="BO53" s="271"/>
      <c r="BP53" s="276"/>
      <c r="BQ53" s="275"/>
      <c r="BS53" s="271"/>
      <c r="CV53" s="271"/>
    </row>
    <row r="54" spans="1:100" s="294" customFormat="1" ht="63" x14ac:dyDescent="0.25">
      <c r="A54" s="14" t="s">
        <v>99</v>
      </c>
      <c r="B54" s="20" t="s">
        <v>102</v>
      </c>
      <c r="C54" s="288" t="s">
        <v>37</v>
      </c>
      <c r="D54" s="284" t="s">
        <v>38</v>
      </c>
      <c r="E54" s="284" t="s">
        <v>38</v>
      </c>
      <c r="F54" s="284" t="s">
        <v>38</v>
      </c>
      <c r="G54" s="284" t="s">
        <v>38</v>
      </c>
      <c r="H54" s="284" t="s">
        <v>38</v>
      </c>
      <c r="I54" s="284" t="s">
        <v>38</v>
      </c>
      <c r="J54" s="284" t="s">
        <v>38</v>
      </c>
      <c r="K54" s="284" t="s">
        <v>38</v>
      </c>
      <c r="L54" s="284" t="s">
        <v>38</v>
      </c>
      <c r="M54" s="284" t="s">
        <v>38</v>
      </c>
      <c r="N54" s="284" t="s">
        <v>38</v>
      </c>
      <c r="O54" s="284" t="s">
        <v>38</v>
      </c>
      <c r="P54" s="284" t="s">
        <v>38</v>
      </c>
      <c r="Q54" s="284" t="s">
        <v>38</v>
      </c>
      <c r="R54" s="284" t="s">
        <v>38</v>
      </c>
      <c r="S54" s="284" t="s">
        <v>38</v>
      </c>
      <c r="T54" s="284" t="s">
        <v>38</v>
      </c>
      <c r="U54" s="284" t="s">
        <v>38</v>
      </c>
      <c r="V54" s="284" t="s">
        <v>38</v>
      </c>
      <c r="W54" s="284" t="s">
        <v>38</v>
      </c>
      <c r="X54" s="284" t="s">
        <v>38</v>
      </c>
      <c r="Y54" s="284" t="s">
        <v>38</v>
      </c>
      <c r="Z54" s="284" t="s">
        <v>38</v>
      </c>
      <c r="AA54" s="284" t="s">
        <v>38</v>
      </c>
      <c r="AB54" s="284" t="s">
        <v>38</v>
      </c>
      <c r="AC54" s="284" t="s">
        <v>38</v>
      </c>
      <c r="AD54" s="284" t="s">
        <v>38</v>
      </c>
      <c r="AE54" s="284" t="s">
        <v>38</v>
      </c>
      <c r="AF54" s="284" t="s">
        <v>38</v>
      </c>
      <c r="AG54" s="284" t="s">
        <v>38</v>
      </c>
      <c r="AH54" s="284" t="s">
        <v>38</v>
      </c>
      <c r="AI54" s="284" t="s">
        <v>38</v>
      </c>
      <c r="AJ54" s="284" t="s">
        <v>38</v>
      </c>
      <c r="AK54" s="284" t="s">
        <v>38</v>
      </c>
      <c r="AL54" s="284" t="s">
        <v>38</v>
      </c>
      <c r="AM54" s="284" t="s">
        <v>38</v>
      </c>
      <c r="AN54" s="284" t="s">
        <v>38</v>
      </c>
      <c r="AO54" s="284" t="s">
        <v>38</v>
      </c>
      <c r="AP54" s="284" t="s">
        <v>38</v>
      </c>
      <c r="AQ54" s="284" t="s">
        <v>38</v>
      </c>
      <c r="AR54" s="284" t="s">
        <v>38</v>
      </c>
      <c r="AS54" s="284" t="s">
        <v>38</v>
      </c>
      <c r="AT54" s="284" t="s">
        <v>38</v>
      </c>
      <c r="AU54" s="284" t="s">
        <v>38</v>
      </c>
      <c r="AV54" s="285"/>
      <c r="AW54" s="286"/>
      <c r="AX54" s="287"/>
      <c r="AY54" s="287"/>
      <c r="AZ54" s="287"/>
      <c r="BA54" s="287"/>
      <c r="BB54" s="287"/>
      <c r="BC54" s="287"/>
      <c r="BD54" s="287"/>
      <c r="BE54" s="287"/>
      <c r="BF54" s="287"/>
      <c r="BG54" s="287"/>
      <c r="BH54" s="287"/>
      <c r="BI54" s="287"/>
      <c r="BJ54" s="287"/>
      <c r="BK54" s="273"/>
      <c r="BL54" s="273"/>
      <c r="BM54" s="276"/>
      <c r="BN54" s="276"/>
      <c r="BO54" s="271"/>
      <c r="BP54" s="276"/>
      <c r="BQ54" s="275"/>
      <c r="BS54" s="271"/>
      <c r="CV54" s="271"/>
    </row>
    <row r="55" spans="1:100" s="294" customFormat="1" ht="47.25" x14ac:dyDescent="0.25">
      <c r="A55" s="14" t="s">
        <v>103</v>
      </c>
      <c r="B55" s="20" t="s">
        <v>104</v>
      </c>
      <c r="C55" s="288" t="s">
        <v>37</v>
      </c>
      <c r="D55" s="284" t="s">
        <v>38</v>
      </c>
      <c r="E55" s="284" t="s">
        <v>38</v>
      </c>
      <c r="F55" s="284" t="s">
        <v>38</v>
      </c>
      <c r="G55" s="284" t="s">
        <v>38</v>
      </c>
      <c r="H55" s="284" t="s">
        <v>38</v>
      </c>
      <c r="I55" s="284" t="s">
        <v>38</v>
      </c>
      <c r="J55" s="284" t="s">
        <v>38</v>
      </c>
      <c r="K55" s="284" t="s">
        <v>38</v>
      </c>
      <c r="L55" s="284" t="s">
        <v>38</v>
      </c>
      <c r="M55" s="284" t="s">
        <v>38</v>
      </c>
      <c r="N55" s="284" t="s">
        <v>38</v>
      </c>
      <c r="O55" s="284" t="s">
        <v>38</v>
      </c>
      <c r="P55" s="284" t="s">
        <v>38</v>
      </c>
      <c r="Q55" s="284" t="s">
        <v>38</v>
      </c>
      <c r="R55" s="284" t="s">
        <v>38</v>
      </c>
      <c r="S55" s="284" t="s">
        <v>38</v>
      </c>
      <c r="T55" s="284" t="s">
        <v>38</v>
      </c>
      <c r="U55" s="284" t="s">
        <v>38</v>
      </c>
      <c r="V55" s="284" t="s">
        <v>38</v>
      </c>
      <c r="W55" s="284" t="s">
        <v>38</v>
      </c>
      <c r="X55" s="284" t="s">
        <v>38</v>
      </c>
      <c r="Y55" s="284" t="s">
        <v>38</v>
      </c>
      <c r="Z55" s="284" t="s">
        <v>38</v>
      </c>
      <c r="AA55" s="284" t="s">
        <v>38</v>
      </c>
      <c r="AB55" s="284" t="s">
        <v>38</v>
      </c>
      <c r="AC55" s="284" t="s">
        <v>38</v>
      </c>
      <c r="AD55" s="284" t="s">
        <v>38</v>
      </c>
      <c r="AE55" s="284" t="s">
        <v>38</v>
      </c>
      <c r="AF55" s="284" t="s">
        <v>38</v>
      </c>
      <c r="AG55" s="284" t="s">
        <v>38</v>
      </c>
      <c r="AH55" s="284" t="s">
        <v>38</v>
      </c>
      <c r="AI55" s="284" t="s">
        <v>38</v>
      </c>
      <c r="AJ55" s="284" t="s">
        <v>38</v>
      </c>
      <c r="AK55" s="284" t="s">
        <v>38</v>
      </c>
      <c r="AL55" s="284" t="s">
        <v>38</v>
      </c>
      <c r="AM55" s="284" t="s">
        <v>38</v>
      </c>
      <c r="AN55" s="284" t="s">
        <v>38</v>
      </c>
      <c r="AO55" s="284" t="s">
        <v>38</v>
      </c>
      <c r="AP55" s="284" t="s">
        <v>38</v>
      </c>
      <c r="AQ55" s="284" t="s">
        <v>38</v>
      </c>
      <c r="AR55" s="284" t="s">
        <v>38</v>
      </c>
      <c r="AS55" s="284" t="s">
        <v>38</v>
      </c>
      <c r="AT55" s="284" t="s">
        <v>38</v>
      </c>
      <c r="AU55" s="284" t="s">
        <v>38</v>
      </c>
      <c r="AV55" s="285"/>
      <c r="AW55" s="286"/>
      <c r="AX55" s="287"/>
      <c r="AY55" s="287"/>
      <c r="AZ55" s="287"/>
      <c r="BA55" s="287"/>
      <c r="BB55" s="287"/>
      <c r="BC55" s="287"/>
      <c r="BD55" s="287"/>
      <c r="BE55" s="287"/>
      <c r="BF55" s="287"/>
      <c r="BG55" s="287"/>
      <c r="BH55" s="287"/>
      <c r="BI55" s="287"/>
      <c r="BJ55" s="287"/>
      <c r="BK55" s="273"/>
      <c r="BL55" s="273"/>
      <c r="BM55" s="276"/>
      <c r="BN55" s="276"/>
      <c r="BO55" s="271"/>
      <c r="BP55" s="276"/>
      <c r="BQ55" s="275"/>
      <c r="BS55" s="271"/>
      <c r="CV55" s="271"/>
    </row>
    <row r="56" spans="1:100" s="294" customFormat="1" ht="47.25" x14ac:dyDescent="0.25">
      <c r="A56" s="14" t="s">
        <v>105</v>
      </c>
      <c r="B56" s="20" t="s">
        <v>106</v>
      </c>
      <c r="C56" s="288" t="s">
        <v>37</v>
      </c>
      <c r="D56" s="284" t="s">
        <v>38</v>
      </c>
      <c r="E56" s="284" t="s">
        <v>38</v>
      </c>
      <c r="F56" s="284" t="s">
        <v>38</v>
      </c>
      <c r="G56" s="284" t="s">
        <v>38</v>
      </c>
      <c r="H56" s="284" t="s">
        <v>38</v>
      </c>
      <c r="I56" s="284" t="s">
        <v>38</v>
      </c>
      <c r="J56" s="284" t="s">
        <v>38</v>
      </c>
      <c r="K56" s="284" t="s">
        <v>38</v>
      </c>
      <c r="L56" s="284" t="s">
        <v>38</v>
      </c>
      <c r="M56" s="284" t="s">
        <v>38</v>
      </c>
      <c r="N56" s="284" t="s">
        <v>38</v>
      </c>
      <c r="O56" s="284" t="s">
        <v>38</v>
      </c>
      <c r="P56" s="284" t="s">
        <v>38</v>
      </c>
      <c r="Q56" s="284" t="s">
        <v>38</v>
      </c>
      <c r="R56" s="284" t="s">
        <v>38</v>
      </c>
      <c r="S56" s="284" t="s">
        <v>38</v>
      </c>
      <c r="T56" s="284" t="s">
        <v>38</v>
      </c>
      <c r="U56" s="284" t="s">
        <v>38</v>
      </c>
      <c r="V56" s="284" t="s">
        <v>38</v>
      </c>
      <c r="W56" s="284" t="s">
        <v>38</v>
      </c>
      <c r="X56" s="284" t="s">
        <v>38</v>
      </c>
      <c r="Y56" s="284" t="s">
        <v>38</v>
      </c>
      <c r="Z56" s="284" t="s">
        <v>38</v>
      </c>
      <c r="AA56" s="284" t="s">
        <v>38</v>
      </c>
      <c r="AB56" s="284" t="s">
        <v>38</v>
      </c>
      <c r="AC56" s="284" t="s">
        <v>38</v>
      </c>
      <c r="AD56" s="284" t="s">
        <v>38</v>
      </c>
      <c r="AE56" s="284" t="s">
        <v>38</v>
      </c>
      <c r="AF56" s="284" t="s">
        <v>38</v>
      </c>
      <c r="AG56" s="284" t="s">
        <v>38</v>
      </c>
      <c r="AH56" s="284" t="s">
        <v>38</v>
      </c>
      <c r="AI56" s="284" t="s">
        <v>38</v>
      </c>
      <c r="AJ56" s="284" t="s">
        <v>38</v>
      </c>
      <c r="AK56" s="284" t="s">
        <v>38</v>
      </c>
      <c r="AL56" s="284" t="s">
        <v>38</v>
      </c>
      <c r="AM56" s="284" t="s">
        <v>38</v>
      </c>
      <c r="AN56" s="284" t="s">
        <v>38</v>
      </c>
      <c r="AO56" s="284" t="s">
        <v>38</v>
      </c>
      <c r="AP56" s="284" t="s">
        <v>38</v>
      </c>
      <c r="AQ56" s="284" t="s">
        <v>38</v>
      </c>
      <c r="AR56" s="284" t="s">
        <v>38</v>
      </c>
      <c r="AS56" s="284" t="s">
        <v>38</v>
      </c>
      <c r="AT56" s="284" t="s">
        <v>38</v>
      </c>
      <c r="AU56" s="284" t="s">
        <v>38</v>
      </c>
      <c r="AV56" s="284" t="s">
        <v>38</v>
      </c>
      <c r="AW56" s="286"/>
      <c r="AX56" s="287"/>
      <c r="AY56" s="287"/>
      <c r="AZ56" s="287"/>
      <c r="BA56" s="287"/>
      <c r="BB56" s="287"/>
      <c r="BC56" s="287"/>
      <c r="BD56" s="287"/>
      <c r="BE56" s="287"/>
      <c r="BF56" s="287"/>
      <c r="BG56" s="287"/>
      <c r="BH56" s="287"/>
      <c r="BI56" s="287"/>
      <c r="BJ56" s="287"/>
      <c r="BK56" s="273"/>
      <c r="BL56" s="273"/>
      <c r="BM56" s="276"/>
      <c r="BN56" s="276"/>
      <c r="BO56" s="271"/>
      <c r="BP56" s="276"/>
      <c r="BQ56" s="275"/>
      <c r="BS56" s="271"/>
      <c r="CV56" s="271"/>
    </row>
    <row r="57" spans="1:100" s="294" customFormat="1" ht="47.25" x14ac:dyDescent="0.25">
      <c r="A57" s="14" t="s">
        <v>107</v>
      </c>
      <c r="B57" s="20" t="s">
        <v>108</v>
      </c>
      <c r="C57" s="288" t="s">
        <v>37</v>
      </c>
      <c r="D57" s="284" t="s">
        <v>38</v>
      </c>
      <c r="E57" s="284" t="s">
        <v>38</v>
      </c>
      <c r="F57" s="284" t="s">
        <v>38</v>
      </c>
      <c r="G57" s="284" t="s">
        <v>38</v>
      </c>
      <c r="H57" s="284" t="s">
        <v>38</v>
      </c>
      <c r="I57" s="284" t="s">
        <v>38</v>
      </c>
      <c r="J57" s="284" t="s">
        <v>38</v>
      </c>
      <c r="K57" s="284" t="s">
        <v>38</v>
      </c>
      <c r="L57" s="284" t="s">
        <v>38</v>
      </c>
      <c r="M57" s="284" t="s">
        <v>38</v>
      </c>
      <c r="N57" s="284" t="s">
        <v>38</v>
      </c>
      <c r="O57" s="284" t="s">
        <v>38</v>
      </c>
      <c r="P57" s="284" t="s">
        <v>38</v>
      </c>
      <c r="Q57" s="284" t="s">
        <v>38</v>
      </c>
      <c r="R57" s="284" t="s">
        <v>38</v>
      </c>
      <c r="S57" s="284" t="s">
        <v>38</v>
      </c>
      <c r="T57" s="284" t="s">
        <v>38</v>
      </c>
      <c r="U57" s="284" t="s">
        <v>38</v>
      </c>
      <c r="V57" s="284" t="s">
        <v>38</v>
      </c>
      <c r="W57" s="284" t="s">
        <v>38</v>
      </c>
      <c r="X57" s="284" t="s">
        <v>38</v>
      </c>
      <c r="Y57" s="284" t="s">
        <v>38</v>
      </c>
      <c r="Z57" s="284" t="s">
        <v>38</v>
      </c>
      <c r="AA57" s="284" t="s">
        <v>38</v>
      </c>
      <c r="AB57" s="284" t="s">
        <v>38</v>
      </c>
      <c r="AC57" s="284" t="s">
        <v>38</v>
      </c>
      <c r="AD57" s="284" t="s">
        <v>38</v>
      </c>
      <c r="AE57" s="284" t="s">
        <v>38</v>
      </c>
      <c r="AF57" s="284" t="s">
        <v>38</v>
      </c>
      <c r="AG57" s="284" t="s">
        <v>38</v>
      </c>
      <c r="AH57" s="284" t="s">
        <v>38</v>
      </c>
      <c r="AI57" s="284" t="s">
        <v>38</v>
      </c>
      <c r="AJ57" s="284" t="s">
        <v>38</v>
      </c>
      <c r="AK57" s="284" t="s">
        <v>38</v>
      </c>
      <c r="AL57" s="284" t="s">
        <v>38</v>
      </c>
      <c r="AM57" s="284" t="s">
        <v>38</v>
      </c>
      <c r="AN57" s="284" t="s">
        <v>38</v>
      </c>
      <c r="AO57" s="284" t="s">
        <v>38</v>
      </c>
      <c r="AP57" s="284" t="s">
        <v>38</v>
      </c>
      <c r="AQ57" s="284" t="s">
        <v>38</v>
      </c>
      <c r="AR57" s="284" t="s">
        <v>38</v>
      </c>
      <c r="AS57" s="284" t="s">
        <v>38</v>
      </c>
      <c r="AT57" s="284" t="s">
        <v>38</v>
      </c>
      <c r="AU57" s="284" t="s">
        <v>38</v>
      </c>
      <c r="AV57" s="284" t="s">
        <v>38</v>
      </c>
      <c r="AW57" s="286"/>
      <c r="AX57" s="287"/>
      <c r="AY57" s="287"/>
      <c r="AZ57" s="287"/>
      <c r="BA57" s="287"/>
      <c r="BB57" s="287"/>
      <c r="BC57" s="287"/>
      <c r="BD57" s="287"/>
      <c r="BE57" s="287"/>
      <c r="BF57" s="287"/>
      <c r="BG57" s="287"/>
      <c r="BH57" s="287"/>
      <c r="BI57" s="287"/>
      <c r="BJ57" s="287"/>
      <c r="BK57" s="273"/>
      <c r="BL57" s="273"/>
      <c r="BM57" s="276"/>
      <c r="BN57" s="276"/>
      <c r="BO57" s="271"/>
      <c r="BP57" s="276"/>
      <c r="BQ57" s="275"/>
      <c r="BS57" s="271"/>
      <c r="CV57" s="271"/>
    </row>
    <row r="58" spans="1:100" s="294" customFormat="1" ht="31.5" x14ac:dyDescent="0.25">
      <c r="A58" s="14" t="s">
        <v>109</v>
      </c>
      <c r="B58" s="20" t="s">
        <v>110</v>
      </c>
      <c r="C58" s="288" t="s">
        <v>37</v>
      </c>
      <c r="D58" s="284">
        <v>149.69939751615061</v>
      </c>
      <c r="E58" s="284" t="s">
        <v>38</v>
      </c>
      <c r="F58" s="284">
        <v>0</v>
      </c>
      <c r="G58" s="284">
        <v>0</v>
      </c>
      <c r="H58" s="284">
        <v>0</v>
      </c>
      <c r="I58" s="284">
        <v>0</v>
      </c>
      <c r="J58" s="284">
        <v>0</v>
      </c>
      <c r="K58" s="284">
        <v>0</v>
      </c>
      <c r="L58" s="284">
        <v>0</v>
      </c>
      <c r="M58" s="284">
        <v>0</v>
      </c>
      <c r="N58" s="284">
        <v>28.201351053209997</v>
      </c>
      <c r="O58" s="284">
        <v>0</v>
      </c>
      <c r="P58" s="284">
        <v>0</v>
      </c>
      <c r="Q58" s="284">
        <v>0</v>
      </c>
      <c r="R58" s="284">
        <v>0</v>
      </c>
      <c r="S58" s="284">
        <v>9</v>
      </c>
      <c r="T58" s="284">
        <v>0</v>
      </c>
      <c r="U58" s="284">
        <v>52.237092316499499</v>
      </c>
      <c r="V58" s="284">
        <v>0</v>
      </c>
      <c r="W58" s="284">
        <v>0</v>
      </c>
      <c r="X58" s="284">
        <v>0</v>
      </c>
      <c r="Y58" s="284">
        <v>0</v>
      </c>
      <c r="Z58" s="284">
        <v>12</v>
      </c>
      <c r="AA58" s="284">
        <v>0</v>
      </c>
      <c r="AB58" s="284">
        <v>38.748193590619699</v>
      </c>
      <c r="AC58" s="284">
        <v>0</v>
      </c>
      <c r="AD58" s="284">
        <v>0</v>
      </c>
      <c r="AE58" s="284">
        <v>0</v>
      </c>
      <c r="AF58" s="284">
        <v>0</v>
      </c>
      <c r="AG58" s="284">
        <v>27</v>
      </c>
      <c r="AH58" s="284">
        <v>0</v>
      </c>
      <c r="AI58" s="284">
        <v>30.512760555821377</v>
      </c>
      <c r="AJ58" s="284">
        <v>0</v>
      </c>
      <c r="AK58" s="284">
        <v>0</v>
      </c>
      <c r="AL58" s="284">
        <v>0</v>
      </c>
      <c r="AM58" s="284">
        <v>0</v>
      </c>
      <c r="AN58" s="284">
        <v>20</v>
      </c>
      <c r="AO58" s="284">
        <v>0</v>
      </c>
      <c r="AP58" s="284">
        <v>149.69939751615061</v>
      </c>
      <c r="AQ58" s="284">
        <v>0</v>
      </c>
      <c r="AR58" s="284">
        <v>0</v>
      </c>
      <c r="AS58" s="284">
        <v>0</v>
      </c>
      <c r="AT58" s="284">
        <v>0</v>
      </c>
      <c r="AU58" s="284">
        <v>68</v>
      </c>
      <c r="AV58" s="285"/>
      <c r="AW58" s="286"/>
      <c r="AX58" s="287"/>
      <c r="AY58" s="287"/>
      <c r="AZ58" s="287"/>
      <c r="BA58" s="287"/>
      <c r="BB58" s="287"/>
      <c r="BC58" s="287"/>
      <c r="BD58" s="287"/>
      <c r="BE58" s="287"/>
      <c r="BF58" s="287"/>
      <c r="BG58" s="287"/>
      <c r="BH58" s="287"/>
      <c r="BI58" s="287"/>
      <c r="BJ58" s="287"/>
      <c r="BK58" s="273"/>
      <c r="BL58" s="273"/>
      <c r="BM58" s="295"/>
      <c r="BN58" s="295"/>
      <c r="BP58" s="295"/>
      <c r="BQ58" s="275"/>
      <c r="BS58" s="271"/>
      <c r="CV58" s="271"/>
    </row>
    <row r="59" spans="1:100" s="294" customFormat="1" ht="47.25" x14ac:dyDescent="0.25">
      <c r="A59" s="14" t="s">
        <v>111</v>
      </c>
      <c r="B59" s="20" t="s">
        <v>112</v>
      </c>
      <c r="C59" s="288" t="s">
        <v>37</v>
      </c>
      <c r="D59" s="284" t="s">
        <v>38</v>
      </c>
      <c r="E59" s="284" t="s">
        <v>38</v>
      </c>
      <c r="F59" s="284" t="s">
        <v>38</v>
      </c>
      <c r="G59" s="284" t="s">
        <v>38</v>
      </c>
      <c r="H59" s="284" t="s">
        <v>38</v>
      </c>
      <c r="I59" s="284" t="s">
        <v>38</v>
      </c>
      <c r="J59" s="284" t="s">
        <v>38</v>
      </c>
      <c r="K59" s="284" t="s">
        <v>38</v>
      </c>
      <c r="L59" s="284" t="s">
        <v>38</v>
      </c>
      <c r="M59" s="284" t="s">
        <v>38</v>
      </c>
      <c r="N59" s="284" t="s">
        <v>38</v>
      </c>
      <c r="O59" s="284" t="s">
        <v>38</v>
      </c>
      <c r="P59" s="284" t="s">
        <v>38</v>
      </c>
      <c r="Q59" s="284" t="s">
        <v>38</v>
      </c>
      <c r="R59" s="284" t="s">
        <v>38</v>
      </c>
      <c r="S59" s="284" t="s">
        <v>38</v>
      </c>
      <c r="T59" s="284" t="s">
        <v>38</v>
      </c>
      <c r="U59" s="284" t="s">
        <v>38</v>
      </c>
      <c r="V59" s="284" t="s">
        <v>38</v>
      </c>
      <c r="W59" s="284" t="s">
        <v>38</v>
      </c>
      <c r="X59" s="284" t="s">
        <v>38</v>
      </c>
      <c r="Y59" s="284" t="s">
        <v>38</v>
      </c>
      <c r="Z59" s="284" t="s">
        <v>38</v>
      </c>
      <c r="AA59" s="284" t="s">
        <v>38</v>
      </c>
      <c r="AB59" s="284" t="s">
        <v>38</v>
      </c>
      <c r="AC59" s="284" t="s">
        <v>38</v>
      </c>
      <c r="AD59" s="284" t="s">
        <v>38</v>
      </c>
      <c r="AE59" s="284" t="s">
        <v>38</v>
      </c>
      <c r="AF59" s="284" t="s">
        <v>38</v>
      </c>
      <c r="AG59" s="284" t="s">
        <v>38</v>
      </c>
      <c r="AH59" s="284" t="s">
        <v>38</v>
      </c>
      <c r="AI59" s="284" t="s">
        <v>38</v>
      </c>
      <c r="AJ59" s="284" t="s">
        <v>38</v>
      </c>
      <c r="AK59" s="284" t="s">
        <v>38</v>
      </c>
      <c r="AL59" s="284" t="s">
        <v>38</v>
      </c>
      <c r="AM59" s="284" t="s">
        <v>38</v>
      </c>
      <c r="AN59" s="284" t="s">
        <v>38</v>
      </c>
      <c r="AO59" s="284" t="s">
        <v>38</v>
      </c>
      <c r="AP59" s="284" t="s">
        <v>38</v>
      </c>
      <c r="AQ59" s="284" t="s">
        <v>38</v>
      </c>
      <c r="AR59" s="284" t="s">
        <v>38</v>
      </c>
      <c r="AS59" s="284" t="s">
        <v>38</v>
      </c>
      <c r="AT59" s="284" t="s">
        <v>38</v>
      </c>
      <c r="AU59" s="284" t="s">
        <v>38</v>
      </c>
      <c r="AV59" s="285"/>
      <c r="AW59" s="286"/>
      <c r="AX59" s="287"/>
      <c r="AY59" s="287"/>
      <c r="AZ59" s="287"/>
      <c r="BA59" s="287"/>
      <c r="BB59" s="287"/>
      <c r="BC59" s="287"/>
      <c r="BD59" s="287"/>
      <c r="BE59" s="287"/>
      <c r="BF59" s="287"/>
      <c r="BG59" s="287"/>
      <c r="BH59" s="287"/>
      <c r="BI59" s="287"/>
      <c r="BJ59" s="287"/>
      <c r="BK59" s="273"/>
      <c r="BL59" s="273"/>
      <c r="BM59" s="295"/>
      <c r="BN59" s="295"/>
      <c r="BP59" s="295"/>
      <c r="BQ59" s="275"/>
      <c r="BS59" s="271"/>
      <c r="CV59" s="271"/>
    </row>
    <row r="60" spans="1:100" s="294" customFormat="1" ht="31.5" x14ac:dyDescent="0.25">
      <c r="A60" s="14" t="s">
        <v>113</v>
      </c>
      <c r="B60" s="20" t="s">
        <v>114</v>
      </c>
      <c r="C60" s="288" t="s">
        <v>37</v>
      </c>
      <c r="D60" s="284" t="s">
        <v>38</v>
      </c>
      <c r="E60" s="284" t="s">
        <v>38</v>
      </c>
      <c r="F60" s="284" t="s">
        <v>38</v>
      </c>
      <c r="G60" s="284" t="s">
        <v>38</v>
      </c>
      <c r="H60" s="284" t="s">
        <v>38</v>
      </c>
      <c r="I60" s="284" t="s">
        <v>38</v>
      </c>
      <c r="J60" s="284" t="s">
        <v>38</v>
      </c>
      <c r="K60" s="284" t="s">
        <v>38</v>
      </c>
      <c r="L60" s="284" t="s">
        <v>38</v>
      </c>
      <c r="M60" s="284" t="s">
        <v>38</v>
      </c>
      <c r="N60" s="284" t="s">
        <v>38</v>
      </c>
      <c r="O60" s="284" t="s">
        <v>38</v>
      </c>
      <c r="P60" s="284" t="s">
        <v>38</v>
      </c>
      <c r="Q60" s="284" t="s">
        <v>38</v>
      </c>
      <c r="R60" s="284" t="s">
        <v>38</v>
      </c>
      <c r="S60" s="284" t="s">
        <v>38</v>
      </c>
      <c r="T60" s="284" t="s">
        <v>38</v>
      </c>
      <c r="U60" s="284" t="s">
        <v>38</v>
      </c>
      <c r="V60" s="284" t="s">
        <v>38</v>
      </c>
      <c r="W60" s="284" t="s">
        <v>38</v>
      </c>
      <c r="X60" s="284" t="s">
        <v>38</v>
      </c>
      <c r="Y60" s="284" t="s">
        <v>38</v>
      </c>
      <c r="Z60" s="284" t="s">
        <v>38</v>
      </c>
      <c r="AA60" s="284" t="s">
        <v>38</v>
      </c>
      <c r="AB60" s="284" t="s">
        <v>38</v>
      </c>
      <c r="AC60" s="284" t="s">
        <v>38</v>
      </c>
      <c r="AD60" s="284" t="s">
        <v>38</v>
      </c>
      <c r="AE60" s="284" t="s">
        <v>38</v>
      </c>
      <c r="AF60" s="284" t="s">
        <v>38</v>
      </c>
      <c r="AG60" s="284" t="s">
        <v>38</v>
      </c>
      <c r="AH60" s="284" t="s">
        <v>38</v>
      </c>
      <c r="AI60" s="284" t="s">
        <v>38</v>
      </c>
      <c r="AJ60" s="284" t="s">
        <v>38</v>
      </c>
      <c r="AK60" s="284" t="s">
        <v>38</v>
      </c>
      <c r="AL60" s="284" t="s">
        <v>38</v>
      </c>
      <c r="AM60" s="284" t="s">
        <v>38</v>
      </c>
      <c r="AN60" s="284" t="s">
        <v>38</v>
      </c>
      <c r="AO60" s="284" t="s">
        <v>38</v>
      </c>
      <c r="AP60" s="284" t="s">
        <v>38</v>
      </c>
      <c r="AQ60" s="284" t="s">
        <v>38</v>
      </c>
      <c r="AR60" s="284" t="s">
        <v>38</v>
      </c>
      <c r="AS60" s="284" t="s">
        <v>38</v>
      </c>
      <c r="AT60" s="284" t="s">
        <v>38</v>
      </c>
      <c r="AU60" s="284" t="s">
        <v>38</v>
      </c>
      <c r="AV60" s="285"/>
      <c r="AW60" s="286"/>
      <c r="AX60" s="287"/>
      <c r="AY60" s="287"/>
      <c r="AZ60" s="287"/>
      <c r="BA60" s="287"/>
      <c r="BB60" s="287"/>
      <c r="BC60" s="287"/>
      <c r="BD60" s="287"/>
      <c r="BE60" s="287"/>
      <c r="BF60" s="287"/>
      <c r="BG60" s="287"/>
      <c r="BH60" s="287"/>
      <c r="BI60" s="287"/>
      <c r="BJ60" s="287"/>
      <c r="BK60" s="273"/>
      <c r="BL60" s="273"/>
      <c r="BM60" s="295"/>
      <c r="BN60" s="295"/>
      <c r="BP60" s="295"/>
      <c r="BQ60" s="275"/>
      <c r="BS60" s="271"/>
      <c r="CV60" s="271"/>
    </row>
    <row r="61" spans="1:100" s="294" customFormat="1" ht="31.5" x14ac:dyDescent="0.25">
      <c r="A61" s="14" t="s">
        <v>115</v>
      </c>
      <c r="B61" s="20" t="s">
        <v>116</v>
      </c>
      <c r="C61" s="288" t="s">
        <v>37</v>
      </c>
      <c r="D61" s="284" t="s">
        <v>38</v>
      </c>
      <c r="E61" s="284" t="s">
        <v>38</v>
      </c>
      <c r="F61" s="284" t="s">
        <v>38</v>
      </c>
      <c r="G61" s="284" t="s">
        <v>38</v>
      </c>
      <c r="H61" s="284" t="s">
        <v>38</v>
      </c>
      <c r="I61" s="284" t="s">
        <v>38</v>
      </c>
      <c r="J61" s="284" t="s">
        <v>38</v>
      </c>
      <c r="K61" s="284" t="s">
        <v>38</v>
      </c>
      <c r="L61" s="284" t="s">
        <v>38</v>
      </c>
      <c r="M61" s="284" t="s">
        <v>38</v>
      </c>
      <c r="N61" s="284" t="s">
        <v>38</v>
      </c>
      <c r="O61" s="284" t="s">
        <v>38</v>
      </c>
      <c r="P61" s="284" t="s">
        <v>38</v>
      </c>
      <c r="Q61" s="284" t="s">
        <v>38</v>
      </c>
      <c r="R61" s="284" t="s">
        <v>38</v>
      </c>
      <c r="S61" s="284" t="s">
        <v>38</v>
      </c>
      <c r="T61" s="284" t="s">
        <v>38</v>
      </c>
      <c r="U61" s="284" t="s">
        <v>38</v>
      </c>
      <c r="V61" s="284" t="s">
        <v>38</v>
      </c>
      <c r="W61" s="284" t="s">
        <v>38</v>
      </c>
      <c r="X61" s="284" t="s">
        <v>38</v>
      </c>
      <c r="Y61" s="284" t="s">
        <v>38</v>
      </c>
      <c r="Z61" s="284" t="s">
        <v>38</v>
      </c>
      <c r="AA61" s="284" t="s">
        <v>38</v>
      </c>
      <c r="AB61" s="284" t="s">
        <v>38</v>
      </c>
      <c r="AC61" s="284" t="s">
        <v>38</v>
      </c>
      <c r="AD61" s="284" t="s">
        <v>38</v>
      </c>
      <c r="AE61" s="284" t="s">
        <v>38</v>
      </c>
      <c r="AF61" s="284" t="s">
        <v>38</v>
      </c>
      <c r="AG61" s="284" t="s">
        <v>38</v>
      </c>
      <c r="AH61" s="284" t="s">
        <v>38</v>
      </c>
      <c r="AI61" s="284" t="s">
        <v>38</v>
      </c>
      <c r="AJ61" s="284" t="s">
        <v>38</v>
      </c>
      <c r="AK61" s="284" t="s">
        <v>38</v>
      </c>
      <c r="AL61" s="284" t="s">
        <v>38</v>
      </c>
      <c r="AM61" s="284" t="s">
        <v>38</v>
      </c>
      <c r="AN61" s="284" t="s">
        <v>38</v>
      </c>
      <c r="AO61" s="284" t="s">
        <v>38</v>
      </c>
      <c r="AP61" s="284" t="s">
        <v>38</v>
      </c>
      <c r="AQ61" s="284" t="s">
        <v>38</v>
      </c>
      <c r="AR61" s="284" t="s">
        <v>38</v>
      </c>
      <c r="AS61" s="284" t="s">
        <v>38</v>
      </c>
      <c r="AT61" s="284" t="s">
        <v>38</v>
      </c>
      <c r="AU61" s="284" t="s">
        <v>38</v>
      </c>
      <c r="AV61" s="285"/>
      <c r="AW61" s="286"/>
      <c r="AX61" s="287"/>
      <c r="AY61" s="287"/>
      <c r="AZ61" s="287"/>
      <c r="BA61" s="287"/>
      <c r="BB61" s="287"/>
      <c r="BC61" s="287"/>
      <c r="BD61" s="287"/>
      <c r="BE61" s="287"/>
      <c r="BF61" s="287"/>
      <c r="BG61" s="287"/>
      <c r="BH61" s="287"/>
      <c r="BI61" s="287"/>
      <c r="BJ61" s="287"/>
      <c r="BK61" s="273"/>
      <c r="BL61" s="273"/>
      <c r="BM61" s="295"/>
      <c r="BN61" s="295"/>
      <c r="BP61" s="295"/>
      <c r="BQ61" s="275"/>
      <c r="BS61" s="271"/>
      <c r="CV61" s="271"/>
    </row>
    <row r="62" spans="1:100" s="294" customFormat="1" ht="31.5" x14ac:dyDescent="0.25">
      <c r="A62" s="14" t="s">
        <v>217</v>
      </c>
      <c r="B62" s="20" t="s">
        <v>218</v>
      </c>
      <c r="C62" s="288" t="s">
        <v>37</v>
      </c>
      <c r="D62" s="284" t="s">
        <v>38</v>
      </c>
      <c r="E62" s="284" t="s">
        <v>38</v>
      </c>
      <c r="F62" s="284" t="s">
        <v>38</v>
      </c>
      <c r="G62" s="284" t="s">
        <v>38</v>
      </c>
      <c r="H62" s="284" t="s">
        <v>38</v>
      </c>
      <c r="I62" s="284" t="s">
        <v>38</v>
      </c>
      <c r="J62" s="284" t="s">
        <v>38</v>
      </c>
      <c r="K62" s="284" t="s">
        <v>38</v>
      </c>
      <c r="L62" s="284" t="s">
        <v>38</v>
      </c>
      <c r="M62" s="284" t="s">
        <v>38</v>
      </c>
      <c r="N62" s="284" t="s">
        <v>38</v>
      </c>
      <c r="O62" s="284" t="s">
        <v>38</v>
      </c>
      <c r="P62" s="284" t="s">
        <v>38</v>
      </c>
      <c r="Q62" s="284" t="s">
        <v>38</v>
      </c>
      <c r="R62" s="284" t="s">
        <v>38</v>
      </c>
      <c r="S62" s="284" t="s">
        <v>38</v>
      </c>
      <c r="T62" s="284" t="s">
        <v>38</v>
      </c>
      <c r="U62" s="284" t="s">
        <v>38</v>
      </c>
      <c r="V62" s="284" t="s">
        <v>38</v>
      </c>
      <c r="W62" s="284" t="s">
        <v>38</v>
      </c>
      <c r="X62" s="284" t="s">
        <v>38</v>
      </c>
      <c r="Y62" s="284" t="s">
        <v>38</v>
      </c>
      <c r="Z62" s="284" t="s">
        <v>38</v>
      </c>
      <c r="AA62" s="284" t="s">
        <v>38</v>
      </c>
      <c r="AB62" s="284" t="s">
        <v>38</v>
      </c>
      <c r="AC62" s="284" t="s">
        <v>38</v>
      </c>
      <c r="AD62" s="284" t="s">
        <v>38</v>
      </c>
      <c r="AE62" s="284" t="s">
        <v>38</v>
      </c>
      <c r="AF62" s="284" t="s">
        <v>38</v>
      </c>
      <c r="AG62" s="284" t="s">
        <v>38</v>
      </c>
      <c r="AH62" s="284" t="s">
        <v>38</v>
      </c>
      <c r="AI62" s="284" t="s">
        <v>38</v>
      </c>
      <c r="AJ62" s="284" t="s">
        <v>38</v>
      </c>
      <c r="AK62" s="284" t="s">
        <v>38</v>
      </c>
      <c r="AL62" s="284" t="s">
        <v>38</v>
      </c>
      <c r="AM62" s="284" t="s">
        <v>38</v>
      </c>
      <c r="AN62" s="284" t="s">
        <v>38</v>
      </c>
      <c r="AO62" s="284" t="s">
        <v>38</v>
      </c>
      <c r="AP62" s="284" t="s">
        <v>38</v>
      </c>
      <c r="AQ62" s="284" t="s">
        <v>38</v>
      </c>
      <c r="AR62" s="284" t="s">
        <v>38</v>
      </c>
      <c r="AS62" s="284" t="s">
        <v>38</v>
      </c>
      <c r="AT62" s="284" t="s">
        <v>38</v>
      </c>
      <c r="AU62" s="284" t="s">
        <v>38</v>
      </c>
      <c r="AV62" s="285"/>
      <c r="AW62" s="286"/>
      <c r="AX62" s="287"/>
      <c r="AY62" s="287"/>
      <c r="AZ62" s="287"/>
      <c r="BA62" s="287"/>
      <c r="BB62" s="287"/>
      <c r="BC62" s="287"/>
      <c r="BD62" s="287"/>
      <c r="BE62" s="287"/>
      <c r="BF62" s="287"/>
      <c r="BG62" s="287"/>
      <c r="BH62" s="287"/>
      <c r="BI62" s="287"/>
      <c r="BJ62" s="287"/>
      <c r="BK62" s="273"/>
      <c r="BL62" s="273"/>
      <c r="BM62" s="295"/>
      <c r="BN62" s="295"/>
      <c r="BP62" s="295"/>
      <c r="BQ62" s="275"/>
      <c r="BS62" s="271"/>
      <c r="CV62" s="271"/>
    </row>
    <row r="63" spans="1:100" s="294" customFormat="1" x14ac:dyDescent="0.25">
      <c r="A63" s="14" t="s">
        <v>117</v>
      </c>
      <c r="B63" s="20" t="s">
        <v>219</v>
      </c>
      <c r="C63" s="288" t="s">
        <v>37</v>
      </c>
      <c r="D63" s="284" t="s">
        <v>38</v>
      </c>
      <c r="E63" s="284" t="s">
        <v>38</v>
      </c>
      <c r="F63" s="284" t="s">
        <v>38</v>
      </c>
      <c r="G63" s="284" t="s">
        <v>38</v>
      </c>
      <c r="H63" s="284" t="s">
        <v>38</v>
      </c>
      <c r="I63" s="284" t="s">
        <v>38</v>
      </c>
      <c r="J63" s="284" t="s">
        <v>38</v>
      </c>
      <c r="K63" s="284" t="s">
        <v>38</v>
      </c>
      <c r="L63" s="284" t="s">
        <v>38</v>
      </c>
      <c r="M63" s="284" t="s">
        <v>38</v>
      </c>
      <c r="N63" s="284" t="s">
        <v>38</v>
      </c>
      <c r="O63" s="284" t="s">
        <v>38</v>
      </c>
      <c r="P63" s="284" t="s">
        <v>38</v>
      </c>
      <c r="Q63" s="284" t="s">
        <v>38</v>
      </c>
      <c r="R63" s="284" t="s">
        <v>38</v>
      </c>
      <c r="S63" s="284" t="s">
        <v>38</v>
      </c>
      <c r="T63" s="284" t="s">
        <v>38</v>
      </c>
      <c r="U63" s="284" t="s">
        <v>38</v>
      </c>
      <c r="V63" s="284" t="s">
        <v>38</v>
      </c>
      <c r="W63" s="284" t="s">
        <v>38</v>
      </c>
      <c r="X63" s="284" t="s">
        <v>38</v>
      </c>
      <c r="Y63" s="284" t="s">
        <v>38</v>
      </c>
      <c r="Z63" s="284" t="s">
        <v>38</v>
      </c>
      <c r="AA63" s="284" t="s">
        <v>38</v>
      </c>
      <c r="AB63" s="284" t="s">
        <v>38</v>
      </c>
      <c r="AC63" s="284" t="s">
        <v>38</v>
      </c>
      <c r="AD63" s="284" t="s">
        <v>38</v>
      </c>
      <c r="AE63" s="284" t="s">
        <v>38</v>
      </c>
      <c r="AF63" s="284" t="s">
        <v>38</v>
      </c>
      <c r="AG63" s="284" t="s">
        <v>38</v>
      </c>
      <c r="AH63" s="284" t="s">
        <v>38</v>
      </c>
      <c r="AI63" s="284" t="s">
        <v>38</v>
      </c>
      <c r="AJ63" s="284" t="s">
        <v>38</v>
      </c>
      <c r="AK63" s="284" t="s">
        <v>38</v>
      </c>
      <c r="AL63" s="284" t="s">
        <v>38</v>
      </c>
      <c r="AM63" s="284" t="s">
        <v>38</v>
      </c>
      <c r="AN63" s="284" t="s">
        <v>38</v>
      </c>
      <c r="AO63" s="284" t="s">
        <v>38</v>
      </c>
      <c r="AP63" s="284" t="s">
        <v>38</v>
      </c>
      <c r="AQ63" s="284" t="s">
        <v>38</v>
      </c>
      <c r="AR63" s="284" t="s">
        <v>38</v>
      </c>
      <c r="AS63" s="284" t="s">
        <v>38</v>
      </c>
      <c r="AT63" s="284" t="s">
        <v>38</v>
      </c>
      <c r="AU63" s="284" t="s">
        <v>38</v>
      </c>
      <c r="AV63" s="285"/>
      <c r="AW63" s="286"/>
      <c r="AX63" s="287"/>
      <c r="AY63" s="287"/>
      <c r="AZ63" s="287"/>
      <c r="BA63" s="287"/>
      <c r="BB63" s="287"/>
      <c r="BC63" s="287"/>
      <c r="BD63" s="287"/>
      <c r="BE63" s="287"/>
      <c r="BF63" s="287"/>
      <c r="BG63" s="287"/>
      <c r="BH63" s="287"/>
      <c r="BI63" s="287"/>
      <c r="BJ63" s="287"/>
      <c r="BK63" s="273"/>
      <c r="BL63" s="273"/>
      <c r="BM63" s="295"/>
      <c r="BN63" s="295"/>
      <c r="BP63" s="295"/>
      <c r="BQ63" s="275"/>
      <c r="BS63" s="271"/>
      <c r="CV63" s="271"/>
    </row>
    <row r="64" spans="1:100" s="294" customFormat="1" ht="31.5" x14ac:dyDescent="0.25">
      <c r="A64" s="14" t="s">
        <v>120</v>
      </c>
      <c r="B64" s="20" t="s">
        <v>220</v>
      </c>
      <c r="C64" s="288" t="s">
        <v>37</v>
      </c>
      <c r="D64" s="284" t="s">
        <v>38</v>
      </c>
      <c r="E64" s="284" t="s">
        <v>38</v>
      </c>
      <c r="F64" s="284" t="s">
        <v>38</v>
      </c>
      <c r="G64" s="284" t="s">
        <v>38</v>
      </c>
      <c r="H64" s="284" t="s">
        <v>38</v>
      </c>
      <c r="I64" s="284" t="s">
        <v>38</v>
      </c>
      <c r="J64" s="284" t="s">
        <v>38</v>
      </c>
      <c r="K64" s="284" t="s">
        <v>38</v>
      </c>
      <c r="L64" s="284" t="s">
        <v>38</v>
      </c>
      <c r="M64" s="284" t="s">
        <v>38</v>
      </c>
      <c r="N64" s="284" t="s">
        <v>38</v>
      </c>
      <c r="O64" s="284" t="s">
        <v>38</v>
      </c>
      <c r="P64" s="284" t="s">
        <v>38</v>
      </c>
      <c r="Q64" s="284" t="s">
        <v>38</v>
      </c>
      <c r="R64" s="284" t="s">
        <v>38</v>
      </c>
      <c r="S64" s="284" t="s">
        <v>38</v>
      </c>
      <c r="T64" s="284" t="s">
        <v>38</v>
      </c>
      <c r="U64" s="284" t="s">
        <v>38</v>
      </c>
      <c r="V64" s="284" t="s">
        <v>38</v>
      </c>
      <c r="W64" s="284" t="s">
        <v>38</v>
      </c>
      <c r="X64" s="284" t="s">
        <v>38</v>
      </c>
      <c r="Y64" s="284" t="s">
        <v>38</v>
      </c>
      <c r="Z64" s="284" t="s">
        <v>38</v>
      </c>
      <c r="AA64" s="284" t="s">
        <v>38</v>
      </c>
      <c r="AB64" s="284" t="s">
        <v>38</v>
      </c>
      <c r="AC64" s="284" t="s">
        <v>38</v>
      </c>
      <c r="AD64" s="284" t="s">
        <v>38</v>
      </c>
      <c r="AE64" s="284" t="s">
        <v>38</v>
      </c>
      <c r="AF64" s="284" t="s">
        <v>38</v>
      </c>
      <c r="AG64" s="284" t="s">
        <v>38</v>
      </c>
      <c r="AH64" s="284" t="s">
        <v>38</v>
      </c>
      <c r="AI64" s="284" t="s">
        <v>38</v>
      </c>
      <c r="AJ64" s="284" t="s">
        <v>38</v>
      </c>
      <c r="AK64" s="284" t="s">
        <v>38</v>
      </c>
      <c r="AL64" s="284" t="s">
        <v>38</v>
      </c>
      <c r="AM64" s="284" t="s">
        <v>38</v>
      </c>
      <c r="AN64" s="284" t="s">
        <v>38</v>
      </c>
      <c r="AO64" s="284" t="s">
        <v>38</v>
      </c>
      <c r="AP64" s="284" t="s">
        <v>38</v>
      </c>
      <c r="AQ64" s="284" t="s">
        <v>38</v>
      </c>
      <c r="AR64" s="284" t="s">
        <v>38</v>
      </c>
      <c r="AS64" s="284" t="s">
        <v>38</v>
      </c>
      <c r="AT64" s="284" t="s">
        <v>38</v>
      </c>
      <c r="AU64" s="284" t="s">
        <v>38</v>
      </c>
      <c r="AV64" s="285"/>
      <c r="AW64" s="286"/>
      <c r="AX64" s="287"/>
      <c r="AY64" s="287"/>
      <c r="AZ64" s="287"/>
      <c r="BA64" s="287"/>
      <c r="BB64" s="287"/>
      <c r="BC64" s="287"/>
      <c r="BD64" s="287"/>
      <c r="BE64" s="287"/>
      <c r="BF64" s="287"/>
      <c r="BG64" s="287"/>
      <c r="BH64" s="287"/>
      <c r="BI64" s="287"/>
      <c r="BJ64" s="287"/>
      <c r="BK64" s="273"/>
      <c r="BL64" s="273"/>
      <c r="BM64" s="295"/>
      <c r="BN64" s="295"/>
      <c r="BP64" s="295"/>
      <c r="BQ64" s="275"/>
      <c r="BS64" s="271"/>
      <c r="CV64" s="271"/>
    </row>
    <row r="65" spans="1:100" s="294" customFormat="1" ht="31.5" x14ac:dyDescent="0.25">
      <c r="A65" s="14" t="s">
        <v>221</v>
      </c>
      <c r="B65" s="20" t="s">
        <v>222</v>
      </c>
      <c r="C65" s="288" t="s">
        <v>37</v>
      </c>
      <c r="D65" s="284" t="s">
        <v>38</v>
      </c>
      <c r="E65" s="284" t="s">
        <v>38</v>
      </c>
      <c r="F65" s="284" t="s">
        <v>38</v>
      </c>
      <c r="G65" s="284" t="s">
        <v>38</v>
      </c>
      <c r="H65" s="284" t="s">
        <v>38</v>
      </c>
      <c r="I65" s="284" t="s">
        <v>38</v>
      </c>
      <c r="J65" s="284" t="s">
        <v>38</v>
      </c>
      <c r="K65" s="284" t="s">
        <v>38</v>
      </c>
      <c r="L65" s="284" t="s">
        <v>38</v>
      </c>
      <c r="M65" s="284" t="s">
        <v>38</v>
      </c>
      <c r="N65" s="284" t="s">
        <v>38</v>
      </c>
      <c r="O65" s="284" t="s">
        <v>38</v>
      </c>
      <c r="P65" s="284" t="s">
        <v>38</v>
      </c>
      <c r="Q65" s="284" t="s">
        <v>38</v>
      </c>
      <c r="R65" s="284" t="s">
        <v>38</v>
      </c>
      <c r="S65" s="284" t="s">
        <v>38</v>
      </c>
      <c r="T65" s="284" t="s">
        <v>38</v>
      </c>
      <c r="U65" s="284" t="s">
        <v>38</v>
      </c>
      <c r="V65" s="284" t="s">
        <v>38</v>
      </c>
      <c r="W65" s="284" t="s">
        <v>38</v>
      </c>
      <c r="X65" s="284" t="s">
        <v>38</v>
      </c>
      <c r="Y65" s="284" t="s">
        <v>38</v>
      </c>
      <c r="Z65" s="284" t="s">
        <v>38</v>
      </c>
      <c r="AA65" s="284" t="s">
        <v>38</v>
      </c>
      <c r="AB65" s="284" t="s">
        <v>38</v>
      </c>
      <c r="AC65" s="284" t="s">
        <v>38</v>
      </c>
      <c r="AD65" s="284" t="s">
        <v>38</v>
      </c>
      <c r="AE65" s="284" t="s">
        <v>38</v>
      </c>
      <c r="AF65" s="284" t="s">
        <v>38</v>
      </c>
      <c r="AG65" s="284" t="s">
        <v>38</v>
      </c>
      <c r="AH65" s="284" t="s">
        <v>38</v>
      </c>
      <c r="AI65" s="284" t="s">
        <v>38</v>
      </c>
      <c r="AJ65" s="284" t="s">
        <v>38</v>
      </c>
      <c r="AK65" s="284" t="s">
        <v>38</v>
      </c>
      <c r="AL65" s="284" t="s">
        <v>38</v>
      </c>
      <c r="AM65" s="284" t="s">
        <v>38</v>
      </c>
      <c r="AN65" s="284" t="s">
        <v>38</v>
      </c>
      <c r="AO65" s="284" t="s">
        <v>38</v>
      </c>
      <c r="AP65" s="284" t="s">
        <v>38</v>
      </c>
      <c r="AQ65" s="284" t="s">
        <v>38</v>
      </c>
      <c r="AR65" s="284" t="s">
        <v>38</v>
      </c>
      <c r="AS65" s="284" t="s">
        <v>38</v>
      </c>
      <c r="AT65" s="284" t="s">
        <v>38</v>
      </c>
      <c r="AU65" s="284" t="s">
        <v>38</v>
      </c>
      <c r="AV65" s="285"/>
      <c r="AW65" s="286"/>
      <c r="AX65" s="287"/>
      <c r="AY65" s="287"/>
      <c r="AZ65" s="287"/>
      <c r="BA65" s="287"/>
      <c r="BB65" s="287"/>
      <c r="BC65" s="287"/>
      <c r="BD65" s="287"/>
      <c r="BE65" s="287"/>
      <c r="BF65" s="287"/>
      <c r="BG65" s="287"/>
      <c r="BH65" s="287"/>
      <c r="BI65" s="287"/>
      <c r="BJ65" s="287"/>
      <c r="BK65" s="273"/>
      <c r="BL65" s="273"/>
      <c r="BM65" s="295"/>
      <c r="BN65" s="295"/>
      <c r="BP65" s="295"/>
      <c r="BQ65" s="275"/>
      <c r="BS65" s="271"/>
      <c r="CV65" s="271"/>
    </row>
    <row r="66" spans="1:100" s="294" customFormat="1" x14ac:dyDescent="0.25">
      <c r="A66" s="14" t="s">
        <v>223</v>
      </c>
      <c r="B66" s="22" t="s">
        <v>224</v>
      </c>
      <c r="C66" s="87" t="s">
        <v>37</v>
      </c>
      <c r="D66" s="284" t="s">
        <v>38</v>
      </c>
      <c r="E66" s="284" t="s">
        <v>38</v>
      </c>
      <c r="F66" s="284" t="s">
        <v>38</v>
      </c>
      <c r="G66" s="284" t="s">
        <v>38</v>
      </c>
      <c r="H66" s="284" t="s">
        <v>38</v>
      </c>
      <c r="I66" s="284" t="s">
        <v>38</v>
      </c>
      <c r="J66" s="284" t="s">
        <v>38</v>
      </c>
      <c r="K66" s="284" t="s">
        <v>38</v>
      </c>
      <c r="L66" s="284" t="s">
        <v>38</v>
      </c>
      <c r="M66" s="284" t="s">
        <v>38</v>
      </c>
      <c r="N66" s="284" t="s">
        <v>38</v>
      </c>
      <c r="O66" s="284" t="s">
        <v>38</v>
      </c>
      <c r="P66" s="284" t="s">
        <v>38</v>
      </c>
      <c r="Q66" s="284" t="s">
        <v>38</v>
      </c>
      <c r="R66" s="284" t="s">
        <v>38</v>
      </c>
      <c r="S66" s="284" t="s">
        <v>38</v>
      </c>
      <c r="T66" s="284" t="s">
        <v>38</v>
      </c>
      <c r="U66" s="284" t="s">
        <v>38</v>
      </c>
      <c r="V66" s="284" t="s">
        <v>38</v>
      </c>
      <c r="W66" s="284" t="s">
        <v>38</v>
      </c>
      <c r="X66" s="284" t="s">
        <v>38</v>
      </c>
      <c r="Y66" s="284" t="s">
        <v>38</v>
      </c>
      <c r="Z66" s="284" t="s">
        <v>38</v>
      </c>
      <c r="AA66" s="284" t="s">
        <v>38</v>
      </c>
      <c r="AB66" s="284" t="s">
        <v>38</v>
      </c>
      <c r="AC66" s="284" t="s">
        <v>38</v>
      </c>
      <c r="AD66" s="284" t="s">
        <v>38</v>
      </c>
      <c r="AE66" s="284" t="s">
        <v>38</v>
      </c>
      <c r="AF66" s="284" t="s">
        <v>38</v>
      </c>
      <c r="AG66" s="284" t="s">
        <v>38</v>
      </c>
      <c r="AH66" s="284" t="s">
        <v>38</v>
      </c>
      <c r="AI66" s="284" t="s">
        <v>38</v>
      </c>
      <c r="AJ66" s="284" t="s">
        <v>38</v>
      </c>
      <c r="AK66" s="284" t="s">
        <v>38</v>
      </c>
      <c r="AL66" s="284" t="s">
        <v>38</v>
      </c>
      <c r="AM66" s="284" t="s">
        <v>38</v>
      </c>
      <c r="AN66" s="284" t="s">
        <v>38</v>
      </c>
      <c r="AO66" s="284" t="s">
        <v>38</v>
      </c>
      <c r="AP66" s="284" t="s">
        <v>38</v>
      </c>
      <c r="AQ66" s="284" t="s">
        <v>38</v>
      </c>
      <c r="AR66" s="284" t="s">
        <v>38</v>
      </c>
      <c r="AS66" s="284" t="s">
        <v>38</v>
      </c>
      <c r="AT66" s="284" t="s">
        <v>38</v>
      </c>
      <c r="AU66" s="284" t="s">
        <v>38</v>
      </c>
      <c r="AV66" s="285"/>
      <c r="AW66" s="286"/>
      <c r="AX66" s="287"/>
      <c r="AY66" s="287"/>
      <c r="AZ66" s="287"/>
      <c r="BA66" s="287"/>
      <c r="BB66" s="287"/>
      <c r="BC66" s="287"/>
      <c r="BD66" s="287"/>
      <c r="BE66" s="287"/>
      <c r="BF66" s="287"/>
      <c r="BG66" s="287"/>
      <c r="BH66" s="287"/>
      <c r="BI66" s="287"/>
      <c r="BJ66" s="287"/>
      <c r="BK66" s="273"/>
      <c r="BL66" s="273"/>
      <c r="BM66" s="295"/>
      <c r="BN66" s="295"/>
      <c r="BP66" s="295"/>
      <c r="BQ66" s="275"/>
      <c r="BS66" s="271"/>
      <c r="CV66" s="271"/>
    </row>
    <row r="67" spans="1:100" s="294" customFormat="1" ht="31.5" x14ac:dyDescent="0.25">
      <c r="A67" s="14" t="s">
        <v>225</v>
      </c>
      <c r="B67" s="22" t="s">
        <v>226</v>
      </c>
      <c r="C67" s="87" t="s">
        <v>37</v>
      </c>
      <c r="D67" s="284" t="s">
        <v>38</v>
      </c>
      <c r="E67" s="284" t="s">
        <v>38</v>
      </c>
      <c r="F67" s="284" t="s">
        <v>38</v>
      </c>
      <c r="G67" s="284" t="s">
        <v>38</v>
      </c>
      <c r="H67" s="284" t="s">
        <v>38</v>
      </c>
      <c r="I67" s="284" t="s">
        <v>38</v>
      </c>
      <c r="J67" s="284" t="s">
        <v>38</v>
      </c>
      <c r="K67" s="284" t="s">
        <v>38</v>
      </c>
      <c r="L67" s="284" t="s">
        <v>38</v>
      </c>
      <c r="M67" s="284" t="s">
        <v>38</v>
      </c>
      <c r="N67" s="284" t="s">
        <v>38</v>
      </c>
      <c r="O67" s="284" t="s">
        <v>38</v>
      </c>
      <c r="P67" s="284" t="s">
        <v>38</v>
      </c>
      <c r="Q67" s="284" t="s">
        <v>38</v>
      </c>
      <c r="R67" s="284" t="s">
        <v>38</v>
      </c>
      <c r="S67" s="284" t="s">
        <v>38</v>
      </c>
      <c r="T67" s="284" t="s">
        <v>38</v>
      </c>
      <c r="U67" s="284" t="s">
        <v>38</v>
      </c>
      <c r="V67" s="284" t="s">
        <v>38</v>
      </c>
      <c r="W67" s="284" t="s">
        <v>38</v>
      </c>
      <c r="X67" s="284" t="s">
        <v>38</v>
      </c>
      <c r="Y67" s="284" t="s">
        <v>38</v>
      </c>
      <c r="Z67" s="284" t="s">
        <v>38</v>
      </c>
      <c r="AA67" s="284" t="s">
        <v>38</v>
      </c>
      <c r="AB67" s="284" t="s">
        <v>38</v>
      </c>
      <c r="AC67" s="284" t="s">
        <v>38</v>
      </c>
      <c r="AD67" s="284" t="s">
        <v>38</v>
      </c>
      <c r="AE67" s="284" t="s">
        <v>38</v>
      </c>
      <c r="AF67" s="284" t="s">
        <v>38</v>
      </c>
      <c r="AG67" s="284" t="s">
        <v>38</v>
      </c>
      <c r="AH67" s="284" t="s">
        <v>38</v>
      </c>
      <c r="AI67" s="284" t="s">
        <v>38</v>
      </c>
      <c r="AJ67" s="284" t="s">
        <v>38</v>
      </c>
      <c r="AK67" s="284" t="s">
        <v>38</v>
      </c>
      <c r="AL67" s="284" t="s">
        <v>38</v>
      </c>
      <c r="AM67" s="284" t="s">
        <v>38</v>
      </c>
      <c r="AN67" s="284" t="s">
        <v>38</v>
      </c>
      <c r="AO67" s="284" t="s">
        <v>38</v>
      </c>
      <c r="AP67" s="284" t="s">
        <v>38</v>
      </c>
      <c r="AQ67" s="284" t="s">
        <v>38</v>
      </c>
      <c r="AR67" s="284" t="s">
        <v>38</v>
      </c>
      <c r="AS67" s="284" t="s">
        <v>38</v>
      </c>
      <c r="AT67" s="284" t="s">
        <v>38</v>
      </c>
      <c r="AU67" s="284" t="s">
        <v>38</v>
      </c>
      <c r="AV67" s="285"/>
      <c r="AW67" s="286"/>
      <c r="AX67" s="287"/>
      <c r="AY67" s="287"/>
      <c r="AZ67" s="287"/>
      <c r="BA67" s="287"/>
      <c r="BB67" s="287"/>
      <c r="BC67" s="287"/>
      <c r="BD67" s="287"/>
      <c r="BE67" s="287"/>
      <c r="BF67" s="287"/>
      <c r="BG67" s="287"/>
      <c r="BH67" s="287"/>
      <c r="BI67" s="287"/>
      <c r="BJ67" s="287"/>
      <c r="BK67" s="273"/>
      <c r="BL67" s="273"/>
      <c r="BM67" s="295"/>
      <c r="BN67" s="295"/>
      <c r="BP67" s="295"/>
      <c r="BQ67" s="275"/>
      <c r="BS67" s="271"/>
      <c r="CV67" s="271"/>
    </row>
    <row r="68" spans="1:100" s="294" customFormat="1" x14ac:dyDescent="0.25">
      <c r="A68" s="14" t="s">
        <v>227</v>
      </c>
      <c r="B68" s="22" t="s">
        <v>228</v>
      </c>
      <c r="C68" s="87" t="s">
        <v>37</v>
      </c>
      <c r="D68" s="284" t="s">
        <v>38</v>
      </c>
      <c r="E68" s="284" t="s">
        <v>38</v>
      </c>
      <c r="F68" s="284" t="s">
        <v>38</v>
      </c>
      <c r="G68" s="284" t="s">
        <v>38</v>
      </c>
      <c r="H68" s="284" t="s">
        <v>38</v>
      </c>
      <c r="I68" s="284" t="s">
        <v>38</v>
      </c>
      <c r="J68" s="284" t="s">
        <v>38</v>
      </c>
      <c r="K68" s="284" t="s">
        <v>38</v>
      </c>
      <c r="L68" s="284" t="s">
        <v>38</v>
      </c>
      <c r="M68" s="284" t="s">
        <v>38</v>
      </c>
      <c r="N68" s="284" t="s">
        <v>38</v>
      </c>
      <c r="O68" s="284" t="s">
        <v>38</v>
      </c>
      <c r="P68" s="284" t="s">
        <v>38</v>
      </c>
      <c r="Q68" s="284" t="s">
        <v>38</v>
      </c>
      <c r="R68" s="284" t="s">
        <v>38</v>
      </c>
      <c r="S68" s="284" t="s">
        <v>38</v>
      </c>
      <c r="T68" s="284" t="s">
        <v>38</v>
      </c>
      <c r="U68" s="284" t="s">
        <v>38</v>
      </c>
      <c r="V68" s="284" t="s">
        <v>38</v>
      </c>
      <c r="W68" s="284" t="s">
        <v>38</v>
      </c>
      <c r="X68" s="284" t="s">
        <v>38</v>
      </c>
      <c r="Y68" s="284" t="s">
        <v>38</v>
      </c>
      <c r="Z68" s="284" t="s">
        <v>38</v>
      </c>
      <c r="AA68" s="284" t="s">
        <v>38</v>
      </c>
      <c r="AB68" s="284" t="s">
        <v>38</v>
      </c>
      <c r="AC68" s="284" t="s">
        <v>38</v>
      </c>
      <c r="AD68" s="284" t="s">
        <v>38</v>
      </c>
      <c r="AE68" s="284" t="s">
        <v>38</v>
      </c>
      <c r="AF68" s="284" t="s">
        <v>38</v>
      </c>
      <c r="AG68" s="284" t="s">
        <v>38</v>
      </c>
      <c r="AH68" s="284" t="s">
        <v>38</v>
      </c>
      <c r="AI68" s="284" t="s">
        <v>38</v>
      </c>
      <c r="AJ68" s="284" t="s">
        <v>38</v>
      </c>
      <c r="AK68" s="284" t="s">
        <v>38</v>
      </c>
      <c r="AL68" s="284" t="s">
        <v>38</v>
      </c>
      <c r="AM68" s="284" t="s">
        <v>38</v>
      </c>
      <c r="AN68" s="284" t="s">
        <v>38</v>
      </c>
      <c r="AO68" s="284" t="s">
        <v>38</v>
      </c>
      <c r="AP68" s="284" t="s">
        <v>38</v>
      </c>
      <c r="AQ68" s="284" t="s">
        <v>38</v>
      </c>
      <c r="AR68" s="284" t="s">
        <v>38</v>
      </c>
      <c r="AS68" s="284" t="s">
        <v>38</v>
      </c>
      <c r="AT68" s="284" t="s">
        <v>38</v>
      </c>
      <c r="AU68" s="284" t="s">
        <v>38</v>
      </c>
      <c r="AV68" s="285"/>
      <c r="AW68" s="286"/>
      <c r="AX68" s="287"/>
      <c r="AY68" s="287"/>
      <c r="AZ68" s="287"/>
      <c r="BA68" s="287"/>
      <c r="BB68" s="287"/>
      <c r="BC68" s="287"/>
      <c r="BD68" s="287"/>
      <c r="BE68" s="287"/>
      <c r="BF68" s="287"/>
      <c r="BG68" s="287"/>
      <c r="BH68" s="287"/>
      <c r="BI68" s="287"/>
      <c r="BJ68" s="287"/>
      <c r="BK68" s="273"/>
      <c r="BL68" s="273"/>
      <c r="BM68" s="295"/>
      <c r="BN68" s="295"/>
      <c r="BP68" s="295"/>
      <c r="BQ68" s="275"/>
      <c r="BS68" s="271"/>
      <c r="CV68" s="271"/>
    </row>
    <row r="69" spans="1:100" s="294" customFormat="1" ht="31.5" x14ac:dyDescent="0.25">
      <c r="A69" s="14" t="s">
        <v>229</v>
      </c>
      <c r="B69" s="22" t="s">
        <v>230</v>
      </c>
      <c r="C69" s="87" t="s">
        <v>37</v>
      </c>
      <c r="D69" s="284" t="s">
        <v>38</v>
      </c>
      <c r="E69" s="284" t="s">
        <v>38</v>
      </c>
      <c r="F69" s="284" t="s">
        <v>38</v>
      </c>
      <c r="G69" s="284" t="s">
        <v>38</v>
      </c>
      <c r="H69" s="284" t="s">
        <v>38</v>
      </c>
      <c r="I69" s="284" t="s">
        <v>38</v>
      </c>
      <c r="J69" s="284" t="s">
        <v>38</v>
      </c>
      <c r="K69" s="284" t="s">
        <v>38</v>
      </c>
      <c r="L69" s="284" t="s">
        <v>38</v>
      </c>
      <c r="M69" s="284" t="s">
        <v>38</v>
      </c>
      <c r="N69" s="284" t="s">
        <v>38</v>
      </c>
      <c r="O69" s="284" t="s">
        <v>38</v>
      </c>
      <c r="P69" s="284" t="s">
        <v>38</v>
      </c>
      <c r="Q69" s="284" t="s">
        <v>38</v>
      </c>
      <c r="R69" s="284" t="s">
        <v>38</v>
      </c>
      <c r="S69" s="284" t="s">
        <v>38</v>
      </c>
      <c r="T69" s="284" t="s">
        <v>38</v>
      </c>
      <c r="U69" s="284" t="s">
        <v>38</v>
      </c>
      <c r="V69" s="284" t="s">
        <v>38</v>
      </c>
      <c r="W69" s="284" t="s">
        <v>38</v>
      </c>
      <c r="X69" s="284" t="s">
        <v>38</v>
      </c>
      <c r="Y69" s="284" t="s">
        <v>38</v>
      </c>
      <c r="Z69" s="284" t="s">
        <v>38</v>
      </c>
      <c r="AA69" s="284" t="s">
        <v>38</v>
      </c>
      <c r="AB69" s="284" t="s">
        <v>38</v>
      </c>
      <c r="AC69" s="284" t="s">
        <v>38</v>
      </c>
      <c r="AD69" s="284" t="s">
        <v>38</v>
      </c>
      <c r="AE69" s="284" t="s">
        <v>38</v>
      </c>
      <c r="AF69" s="284" t="s">
        <v>38</v>
      </c>
      <c r="AG69" s="284" t="s">
        <v>38</v>
      </c>
      <c r="AH69" s="284" t="s">
        <v>38</v>
      </c>
      <c r="AI69" s="284" t="s">
        <v>38</v>
      </c>
      <c r="AJ69" s="284" t="s">
        <v>38</v>
      </c>
      <c r="AK69" s="284" t="s">
        <v>38</v>
      </c>
      <c r="AL69" s="284" t="s">
        <v>38</v>
      </c>
      <c r="AM69" s="284" t="s">
        <v>38</v>
      </c>
      <c r="AN69" s="284" t="s">
        <v>38</v>
      </c>
      <c r="AO69" s="284" t="s">
        <v>38</v>
      </c>
      <c r="AP69" s="284" t="s">
        <v>38</v>
      </c>
      <c r="AQ69" s="284" t="s">
        <v>38</v>
      </c>
      <c r="AR69" s="284" t="s">
        <v>38</v>
      </c>
      <c r="AS69" s="284" t="s">
        <v>38</v>
      </c>
      <c r="AT69" s="284" t="s">
        <v>38</v>
      </c>
      <c r="AU69" s="284" t="s">
        <v>38</v>
      </c>
      <c r="AV69" s="285"/>
      <c r="AW69" s="286"/>
      <c r="AX69" s="287"/>
      <c r="AY69" s="287"/>
      <c r="AZ69" s="287"/>
      <c r="BA69" s="287"/>
      <c r="BB69" s="287"/>
      <c r="BC69" s="287"/>
      <c r="BD69" s="287"/>
      <c r="BE69" s="287"/>
      <c r="BF69" s="287"/>
      <c r="BG69" s="287"/>
      <c r="BH69" s="287"/>
      <c r="BI69" s="287"/>
      <c r="BJ69" s="287"/>
      <c r="BK69" s="273"/>
      <c r="BL69" s="273"/>
      <c r="BM69" s="295"/>
      <c r="BN69" s="295"/>
      <c r="BP69" s="295"/>
      <c r="BQ69" s="275"/>
      <c r="BS69" s="271"/>
      <c r="CV69" s="271"/>
    </row>
    <row r="70" spans="1:100" s="294" customFormat="1" ht="31.5" x14ac:dyDescent="0.25">
      <c r="A70" s="14" t="s">
        <v>231</v>
      </c>
      <c r="B70" s="22" t="s">
        <v>232</v>
      </c>
      <c r="C70" s="87" t="s">
        <v>37</v>
      </c>
      <c r="D70" s="284" t="s">
        <v>38</v>
      </c>
      <c r="E70" s="284" t="s">
        <v>38</v>
      </c>
      <c r="F70" s="284" t="s">
        <v>38</v>
      </c>
      <c r="G70" s="284" t="s">
        <v>38</v>
      </c>
      <c r="H70" s="284" t="s">
        <v>38</v>
      </c>
      <c r="I70" s="284" t="s">
        <v>38</v>
      </c>
      <c r="J70" s="284" t="s">
        <v>38</v>
      </c>
      <c r="K70" s="284" t="s">
        <v>38</v>
      </c>
      <c r="L70" s="284" t="s">
        <v>38</v>
      </c>
      <c r="M70" s="284" t="s">
        <v>38</v>
      </c>
      <c r="N70" s="284" t="s">
        <v>38</v>
      </c>
      <c r="O70" s="284" t="s">
        <v>38</v>
      </c>
      <c r="P70" s="284" t="s">
        <v>38</v>
      </c>
      <c r="Q70" s="284" t="s">
        <v>38</v>
      </c>
      <c r="R70" s="284" t="s">
        <v>38</v>
      </c>
      <c r="S70" s="284" t="s">
        <v>38</v>
      </c>
      <c r="T70" s="284" t="s">
        <v>38</v>
      </c>
      <c r="U70" s="284" t="s">
        <v>38</v>
      </c>
      <c r="V70" s="284" t="s">
        <v>38</v>
      </c>
      <c r="W70" s="284" t="s">
        <v>38</v>
      </c>
      <c r="X70" s="284" t="s">
        <v>38</v>
      </c>
      <c r="Y70" s="284" t="s">
        <v>38</v>
      </c>
      <c r="Z70" s="284" t="s">
        <v>38</v>
      </c>
      <c r="AA70" s="284" t="s">
        <v>38</v>
      </c>
      <c r="AB70" s="284" t="s">
        <v>38</v>
      </c>
      <c r="AC70" s="284" t="s">
        <v>38</v>
      </c>
      <c r="AD70" s="284" t="s">
        <v>38</v>
      </c>
      <c r="AE70" s="284" t="s">
        <v>38</v>
      </c>
      <c r="AF70" s="284" t="s">
        <v>38</v>
      </c>
      <c r="AG70" s="284" t="s">
        <v>38</v>
      </c>
      <c r="AH70" s="284" t="s">
        <v>38</v>
      </c>
      <c r="AI70" s="284" t="s">
        <v>38</v>
      </c>
      <c r="AJ70" s="284" t="s">
        <v>38</v>
      </c>
      <c r="AK70" s="284" t="s">
        <v>38</v>
      </c>
      <c r="AL70" s="284" t="s">
        <v>38</v>
      </c>
      <c r="AM70" s="284" t="s">
        <v>38</v>
      </c>
      <c r="AN70" s="284" t="s">
        <v>38</v>
      </c>
      <c r="AO70" s="284" t="s">
        <v>38</v>
      </c>
      <c r="AP70" s="284" t="s">
        <v>38</v>
      </c>
      <c r="AQ70" s="284" t="s">
        <v>38</v>
      </c>
      <c r="AR70" s="284" t="s">
        <v>38</v>
      </c>
      <c r="AS70" s="284" t="s">
        <v>38</v>
      </c>
      <c r="AT70" s="284" t="s">
        <v>38</v>
      </c>
      <c r="AU70" s="284" t="s">
        <v>38</v>
      </c>
      <c r="AV70" s="285"/>
      <c r="AW70" s="286"/>
      <c r="AX70" s="287"/>
      <c r="AY70" s="287"/>
      <c r="AZ70" s="287"/>
      <c r="BA70" s="287"/>
      <c r="BB70" s="287"/>
      <c r="BC70" s="287"/>
      <c r="BD70" s="287"/>
      <c r="BE70" s="287"/>
      <c r="BF70" s="287"/>
      <c r="BG70" s="287"/>
      <c r="BH70" s="287"/>
      <c r="BI70" s="287"/>
      <c r="BJ70" s="287"/>
      <c r="BK70" s="273"/>
      <c r="BL70" s="273"/>
      <c r="BM70" s="295"/>
      <c r="BN70" s="295"/>
      <c r="BP70" s="295"/>
      <c r="BQ70" s="275"/>
      <c r="BS70" s="271"/>
      <c r="CV70" s="271"/>
    </row>
    <row r="71" spans="1:100" s="294" customFormat="1" ht="31.5" x14ac:dyDescent="0.25">
      <c r="A71" s="14" t="s">
        <v>233</v>
      </c>
      <c r="B71" s="88" t="s">
        <v>234</v>
      </c>
      <c r="C71" s="87" t="s">
        <v>37</v>
      </c>
      <c r="D71" s="284" t="s">
        <v>38</v>
      </c>
      <c r="E71" s="284" t="s">
        <v>38</v>
      </c>
      <c r="F71" s="284" t="s">
        <v>38</v>
      </c>
      <c r="G71" s="284" t="s">
        <v>38</v>
      </c>
      <c r="H71" s="284" t="s">
        <v>38</v>
      </c>
      <c r="I71" s="284" t="s">
        <v>38</v>
      </c>
      <c r="J71" s="284" t="s">
        <v>38</v>
      </c>
      <c r="K71" s="284" t="s">
        <v>38</v>
      </c>
      <c r="L71" s="284" t="s">
        <v>38</v>
      </c>
      <c r="M71" s="284" t="s">
        <v>38</v>
      </c>
      <c r="N71" s="284" t="s">
        <v>38</v>
      </c>
      <c r="O71" s="284" t="s">
        <v>38</v>
      </c>
      <c r="P71" s="284" t="s">
        <v>38</v>
      </c>
      <c r="Q71" s="284" t="s">
        <v>38</v>
      </c>
      <c r="R71" s="284" t="s">
        <v>38</v>
      </c>
      <c r="S71" s="284" t="s">
        <v>38</v>
      </c>
      <c r="T71" s="284" t="s">
        <v>38</v>
      </c>
      <c r="U71" s="284" t="s">
        <v>38</v>
      </c>
      <c r="V71" s="284" t="s">
        <v>38</v>
      </c>
      <c r="W71" s="284" t="s">
        <v>38</v>
      </c>
      <c r="X71" s="284" t="s">
        <v>38</v>
      </c>
      <c r="Y71" s="284" t="s">
        <v>38</v>
      </c>
      <c r="Z71" s="284" t="s">
        <v>38</v>
      </c>
      <c r="AA71" s="284" t="s">
        <v>38</v>
      </c>
      <c r="AB71" s="284" t="s">
        <v>38</v>
      </c>
      <c r="AC71" s="284" t="s">
        <v>38</v>
      </c>
      <c r="AD71" s="284" t="s">
        <v>38</v>
      </c>
      <c r="AE71" s="284" t="s">
        <v>38</v>
      </c>
      <c r="AF71" s="284" t="s">
        <v>38</v>
      </c>
      <c r="AG71" s="284" t="s">
        <v>38</v>
      </c>
      <c r="AH71" s="284" t="s">
        <v>38</v>
      </c>
      <c r="AI71" s="284" t="s">
        <v>38</v>
      </c>
      <c r="AJ71" s="284" t="s">
        <v>38</v>
      </c>
      <c r="AK71" s="284" t="s">
        <v>38</v>
      </c>
      <c r="AL71" s="284" t="s">
        <v>38</v>
      </c>
      <c r="AM71" s="284" t="s">
        <v>38</v>
      </c>
      <c r="AN71" s="284" t="s">
        <v>38</v>
      </c>
      <c r="AO71" s="284" t="s">
        <v>38</v>
      </c>
      <c r="AP71" s="284" t="s">
        <v>38</v>
      </c>
      <c r="AQ71" s="284" t="s">
        <v>38</v>
      </c>
      <c r="AR71" s="284" t="s">
        <v>38</v>
      </c>
      <c r="AS71" s="284" t="s">
        <v>38</v>
      </c>
      <c r="AT71" s="284" t="s">
        <v>38</v>
      </c>
      <c r="AU71" s="284" t="s">
        <v>38</v>
      </c>
      <c r="AV71" s="285"/>
      <c r="AW71" s="286"/>
      <c r="AX71" s="287"/>
      <c r="AY71" s="287"/>
      <c r="AZ71" s="287"/>
      <c r="BA71" s="287"/>
      <c r="BB71" s="287"/>
      <c r="BC71" s="287"/>
      <c r="BD71" s="287"/>
      <c r="BE71" s="287"/>
      <c r="BF71" s="287"/>
      <c r="BG71" s="287"/>
      <c r="BH71" s="287"/>
      <c r="BI71" s="287"/>
      <c r="BJ71" s="287"/>
      <c r="BK71" s="273"/>
      <c r="BL71" s="273"/>
      <c r="BM71" s="295"/>
      <c r="BN71" s="295"/>
      <c r="BP71" s="295"/>
      <c r="BQ71" s="275"/>
      <c r="BS71" s="271"/>
      <c r="CV71" s="271"/>
    </row>
    <row r="72" spans="1:100" s="294" customFormat="1" ht="31.5" x14ac:dyDescent="0.25">
      <c r="A72" s="14" t="s">
        <v>235</v>
      </c>
      <c r="B72" s="88" t="s">
        <v>236</v>
      </c>
      <c r="C72" s="87" t="s">
        <v>37</v>
      </c>
      <c r="D72" s="284" t="s">
        <v>38</v>
      </c>
      <c r="E72" s="284" t="s">
        <v>38</v>
      </c>
      <c r="F72" s="284" t="s">
        <v>38</v>
      </c>
      <c r="G72" s="284" t="s">
        <v>38</v>
      </c>
      <c r="H72" s="284" t="s">
        <v>38</v>
      </c>
      <c r="I72" s="284" t="s">
        <v>38</v>
      </c>
      <c r="J72" s="284" t="s">
        <v>38</v>
      </c>
      <c r="K72" s="284" t="s">
        <v>38</v>
      </c>
      <c r="L72" s="284" t="s">
        <v>38</v>
      </c>
      <c r="M72" s="284" t="s">
        <v>38</v>
      </c>
      <c r="N72" s="284" t="s">
        <v>38</v>
      </c>
      <c r="O72" s="284" t="s">
        <v>38</v>
      </c>
      <c r="P72" s="284" t="s">
        <v>38</v>
      </c>
      <c r="Q72" s="284" t="s">
        <v>38</v>
      </c>
      <c r="R72" s="284" t="s">
        <v>38</v>
      </c>
      <c r="S72" s="284" t="s">
        <v>38</v>
      </c>
      <c r="T72" s="284" t="s">
        <v>38</v>
      </c>
      <c r="U72" s="284" t="s">
        <v>38</v>
      </c>
      <c r="V72" s="284" t="s">
        <v>38</v>
      </c>
      <c r="W72" s="284" t="s">
        <v>38</v>
      </c>
      <c r="X72" s="284" t="s">
        <v>38</v>
      </c>
      <c r="Y72" s="284" t="s">
        <v>38</v>
      </c>
      <c r="Z72" s="284" t="s">
        <v>38</v>
      </c>
      <c r="AA72" s="284" t="s">
        <v>38</v>
      </c>
      <c r="AB72" s="284" t="s">
        <v>38</v>
      </c>
      <c r="AC72" s="284" t="s">
        <v>38</v>
      </c>
      <c r="AD72" s="284" t="s">
        <v>38</v>
      </c>
      <c r="AE72" s="284" t="s">
        <v>38</v>
      </c>
      <c r="AF72" s="284" t="s">
        <v>38</v>
      </c>
      <c r="AG72" s="284" t="s">
        <v>38</v>
      </c>
      <c r="AH72" s="284" t="s">
        <v>38</v>
      </c>
      <c r="AI72" s="284" t="s">
        <v>38</v>
      </c>
      <c r="AJ72" s="284" t="s">
        <v>38</v>
      </c>
      <c r="AK72" s="284" t="s">
        <v>38</v>
      </c>
      <c r="AL72" s="284" t="s">
        <v>38</v>
      </c>
      <c r="AM72" s="284" t="s">
        <v>38</v>
      </c>
      <c r="AN72" s="284" t="s">
        <v>38</v>
      </c>
      <c r="AO72" s="284" t="s">
        <v>38</v>
      </c>
      <c r="AP72" s="284" t="s">
        <v>38</v>
      </c>
      <c r="AQ72" s="284" t="s">
        <v>38</v>
      </c>
      <c r="AR72" s="284" t="s">
        <v>38</v>
      </c>
      <c r="AS72" s="284" t="s">
        <v>38</v>
      </c>
      <c r="AT72" s="284" t="s">
        <v>38</v>
      </c>
      <c r="AU72" s="284" t="s">
        <v>38</v>
      </c>
      <c r="AV72" s="285"/>
      <c r="AW72" s="286"/>
      <c r="AX72" s="287"/>
      <c r="AY72" s="287"/>
      <c r="AZ72" s="287"/>
      <c r="BA72" s="287"/>
      <c r="BB72" s="287"/>
      <c r="BC72" s="287"/>
      <c r="BD72" s="287"/>
      <c r="BE72" s="287"/>
      <c r="BF72" s="287"/>
      <c r="BG72" s="287"/>
      <c r="BH72" s="287"/>
      <c r="BI72" s="287"/>
      <c r="BJ72" s="287"/>
      <c r="BK72" s="273"/>
      <c r="BL72" s="273"/>
      <c r="BM72" s="295"/>
      <c r="BN72" s="295"/>
      <c r="BP72" s="295"/>
      <c r="BQ72" s="275"/>
      <c r="BS72" s="271"/>
      <c r="CV72" s="271"/>
    </row>
    <row r="73" spans="1:100" s="294" customFormat="1" ht="31.5" x14ac:dyDescent="0.25">
      <c r="A73" s="14" t="s">
        <v>237</v>
      </c>
      <c r="B73" s="88" t="s">
        <v>238</v>
      </c>
      <c r="C73" s="87" t="s">
        <v>37</v>
      </c>
      <c r="D73" s="284" t="s">
        <v>38</v>
      </c>
      <c r="E73" s="284" t="s">
        <v>38</v>
      </c>
      <c r="F73" s="284" t="s">
        <v>38</v>
      </c>
      <c r="G73" s="284" t="s">
        <v>38</v>
      </c>
      <c r="H73" s="284" t="s">
        <v>38</v>
      </c>
      <c r="I73" s="284" t="s">
        <v>38</v>
      </c>
      <c r="J73" s="284" t="s">
        <v>38</v>
      </c>
      <c r="K73" s="284" t="s">
        <v>38</v>
      </c>
      <c r="L73" s="284" t="s">
        <v>38</v>
      </c>
      <c r="M73" s="284" t="s">
        <v>38</v>
      </c>
      <c r="N73" s="284" t="s">
        <v>38</v>
      </c>
      <c r="O73" s="284" t="s">
        <v>38</v>
      </c>
      <c r="P73" s="284" t="s">
        <v>38</v>
      </c>
      <c r="Q73" s="284" t="s">
        <v>38</v>
      </c>
      <c r="R73" s="284" t="s">
        <v>38</v>
      </c>
      <c r="S73" s="284" t="s">
        <v>38</v>
      </c>
      <c r="T73" s="284" t="s">
        <v>38</v>
      </c>
      <c r="U73" s="284" t="s">
        <v>38</v>
      </c>
      <c r="V73" s="284" t="s">
        <v>38</v>
      </c>
      <c r="W73" s="284" t="s">
        <v>38</v>
      </c>
      <c r="X73" s="284" t="s">
        <v>38</v>
      </c>
      <c r="Y73" s="284" t="s">
        <v>38</v>
      </c>
      <c r="Z73" s="284" t="s">
        <v>38</v>
      </c>
      <c r="AA73" s="284" t="s">
        <v>38</v>
      </c>
      <c r="AB73" s="284" t="s">
        <v>38</v>
      </c>
      <c r="AC73" s="284" t="s">
        <v>38</v>
      </c>
      <c r="AD73" s="284" t="s">
        <v>38</v>
      </c>
      <c r="AE73" s="284" t="s">
        <v>38</v>
      </c>
      <c r="AF73" s="284" t="s">
        <v>38</v>
      </c>
      <c r="AG73" s="284" t="s">
        <v>38</v>
      </c>
      <c r="AH73" s="284" t="s">
        <v>38</v>
      </c>
      <c r="AI73" s="284" t="s">
        <v>38</v>
      </c>
      <c r="AJ73" s="284" t="s">
        <v>38</v>
      </c>
      <c r="AK73" s="284" t="s">
        <v>38</v>
      </c>
      <c r="AL73" s="284" t="s">
        <v>38</v>
      </c>
      <c r="AM73" s="284" t="s">
        <v>38</v>
      </c>
      <c r="AN73" s="284" t="s">
        <v>38</v>
      </c>
      <c r="AO73" s="284" t="s">
        <v>38</v>
      </c>
      <c r="AP73" s="284" t="s">
        <v>38</v>
      </c>
      <c r="AQ73" s="284" t="s">
        <v>38</v>
      </c>
      <c r="AR73" s="284" t="s">
        <v>38</v>
      </c>
      <c r="AS73" s="284" t="s">
        <v>38</v>
      </c>
      <c r="AT73" s="284" t="s">
        <v>38</v>
      </c>
      <c r="AU73" s="284" t="s">
        <v>38</v>
      </c>
      <c r="AV73" s="285"/>
      <c r="AW73" s="286"/>
      <c r="AX73" s="287"/>
      <c r="AY73" s="287"/>
      <c r="AZ73" s="287"/>
      <c r="BA73" s="287"/>
      <c r="BB73" s="287"/>
      <c r="BC73" s="287"/>
      <c r="BD73" s="287"/>
      <c r="BE73" s="287"/>
      <c r="BF73" s="287"/>
      <c r="BG73" s="287"/>
      <c r="BH73" s="287"/>
      <c r="BI73" s="287"/>
      <c r="BJ73" s="287"/>
      <c r="BK73" s="273"/>
      <c r="BL73" s="273"/>
      <c r="BM73" s="295"/>
      <c r="BN73" s="295"/>
      <c r="BP73" s="295"/>
      <c r="BQ73" s="275"/>
      <c r="BS73" s="271"/>
      <c r="CV73" s="271"/>
    </row>
    <row r="74" spans="1:100" s="294" customFormat="1" ht="31.5" x14ac:dyDescent="0.25">
      <c r="A74" s="14" t="s">
        <v>239</v>
      </c>
      <c r="B74" s="20" t="s">
        <v>240</v>
      </c>
      <c r="C74" s="288" t="s">
        <v>37</v>
      </c>
      <c r="D74" s="284">
        <v>149.69939751615061</v>
      </c>
      <c r="E74" s="284" t="s">
        <v>38</v>
      </c>
      <c r="F74" s="284">
        <v>0</v>
      </c>
      <c r="G74" s="284">
        <v>0</v>
      </c>
      <c r="H74" s="284">
        <v>0</v>
      </c>
      <c r="I74" s="284">
        <v>0</v>
      </c>
      <c r="J74" s="284">
        <v>0</v>
      </c>
      <c r="K74" s="284">
        <v>0</v>
      </c>
      <c r="L74" s="284">
        <v>0</v>
      </c>
      <c r="M74" s="284">
        <v>0</v>
      </c>
      <c r="N74" s="284">
        <v>28.201351053209997</v>
      </c>
      <c r="O74" s="284">
        <v>0</v>
      </c>
      <c r="P74" s="284">
        <v>0</v>
      </c>
      <c r="Q74" s="284">
        <v>0</v>
      </c>
      <c r="R74" s="284">
        <v>0</v>
      </c>
      <c r="S74" s="284">
        <v>9</v>
      </c>
      <c r="T74" s="284">
        <v>0</v>
      </c>
      <c r="U74" s="284">
        <v>52.237092316499499</v>
      </c>
      <c r="V74" s="284">
        <v>0</v>
      </c>
      <c r="W74" s="284">
        <v>0</v>
      </c>
      <c r="X74" s="284">
        <v>0</v>
      </c>
      <c r="Y74" s="284">
        <v>0</v>
      </c>
      <c r="Z74" s="284">
        <v>12</v>
      </c>
      <c r="AA74" s="284">
        <v>0</v>
      </c>
      <c r="AB74" s="284">
        <v>38.748193590619699</v>
      </c>
      <c r="AC74" s="284">
        <v>0</v>
      </c>
      <c r="AD74" s="284">
        <v>0</v>
      </c>
      <c r="AE74" s="284">
        <v>0</v>
      </c>
      <c r="AF74" s="284">
        <v>0</v>
      </c>
      <c r="AG74" s="284">
        <v>27</v>
      </c>
      <c r="AH74" s="284">
        <v>0</v>
      </c>
      <c r="AI74" s="284">
        <v>30.512760555821377</v>
      </c>
      <c r="AJ74" s="284">
        <v>0</v>
      </c>
      <c r="AK74" s="284">
        <v>0</v>
      </c>
      <c r="AL74" s="284">
        <v>0</v>
      </c>
      <c r="AM74" s="284">
        <v>0</v>
      </c>
      <c r="AN74" s="284">
        <v>20</v>
      </c>
      <c r="AO74" s="284">
        <v>0</v>
      </c>
      <c r="AP74" s="284">
        <v>149.69939751615061</v>
      </c>
      <c r="AQ74" s="284">
        <v>0</v>
      </c>
      <c r="AR74" s="284">
        <v>0</v>
      </c>
      <c r="AS74" s="284">
        <v>0</v>
      </c>
      <c r="AT74" s="284">
        <v>0</v>
      </c>
      <c r="AU74" s="284">
        <v>68</v>
      </c>
      <c r="AV74" s="285"/>
      <c r="AW74" s="286"/>
      <c r="AX74" s="287"/>
      <c r="AY74" s="287"/>
      <c r="AZ74" s="287"/>
      <c r="BA74" s="287"/>
      <c r="BB74" s="287"/>
      <c r="BC74" s="287"/>
      <c r="BD74" s="287"/>
      <c r="BE74" s="287"/>
      <c r="BF74" s="287"/>
      <c r="BG74" s="287"/>
      <c r="BH74" s="287"/>
      <c r="BI74" s="287"/>
      <c r="BJ74" s="287"/>
      <c r="BK74" s="273"/>
      <c r="BL74" s="273"/>
      <c r="BM74" s="295"/>
      <c r="BN74" s="295"/>
      <c r="BP74" s="295"/>
      <c r="BQ74" s="275"/>
      <c r="BS74" s="271"/>
      <c r="CV74" s="271"/>
    </row>
    <row r="75" spans="1:100" s="294" customFormat="1" x14ac:dyDescent="0.25">
      <c r="A75" s="14" t="s">
        <v>241</v>
      </c>
      <c r="B75" s="20" t="s">
        <v>242</v>
      </c>
      <c r="C75" s="288" t="s">
        <v>37</v>
      </c>
      <c r="D75" s="284" t="s">
        <v>38</v>
      </c>
      <c r="E75" s="284" t="s">
        <v>38</v>
      </c>
      <c r="F75" s="284" t="s">
        <v>38</v>
      </c>
      <c r="G75" s="284" t="s">
        <v>38</v>
      </c>
      <c r="H75" s="284" t="s">
        <v>38</v>
      </c>
      <c r="I75" s="284" t="s">
        <v>38</v>
      </c>
      <c r="J75" s="284" t="s">
        <v>38</v>
      </c>
      <c r="K75" s="284" t="s">
        <v>38</v>
      </c>
      <c r="L75" s="284" t="s">
        <v>38</v>
      </c>
      <c r="M75" s="284" t="s">
        <v>38</v>
      </c>
      <c r="N75" s="284" t="s">
        <v>38</v>
      </c>
      <c r="O75" s="284" t="s">
        <v>38</v>
      </c>
      <c r="P75" s="284" t="s">
        <v>38</v>
      </c>
      <c r="Q75" s="284" t="s">
        <v>38</v>
      </c>
      <c r="R75" s="284" t="s">
        <v>38</v>
      </c>
      <c r="S75" s="284" t="s">
        <v>38</v>
      </c>
      <c r="T75" s="284" t="s">
        <v>38</v>
      </c>
      <c r="U75" s="284" t="s">
        <v>38</v>
      </c>
      <c r="V75" s="284" t="s">
        <v>38</v>
      </c>
      <c r="W75" s="284" t="s">
        <v>38</v>
      </c>
      <c r="X75" s="284" t="s">
        <v>38</v>
      </c>
      <c r="Y75" s="284" t="s">
        <v>38</v>
      </c>
      <c r="Z75" s="284" t="s">
        <v>38</v>
      </c>
      <c r="AA75" s="284" t="s">
        <v>38</v>
      </c>
      <c r="AB75" s="284" t="s">
        <v>38</v>
      </c>
      <c r="AC75" s="284" t="s">
        <v>38</v>
      </c>
      <c r="AD75" s="284" t="s">
        <v>38</v>
      </c>
      <c r="AE75" s="284" t="s">
        <v>38</v>
      </c>
      <c r="AF75" s="284" t="s">
        <v>38</v>
      </c>
      <c r="AG75" s="284" t="s">
        <v>38</v>
      </c>
      <c r="AH75" s="284" t="s">
        <v>38</v>
      </c>
      <c r="AI75" s="284" t="s">
        <v>38</v>
      </c>
      <c r="AJ75" s="284" t="s">
        <v>38</v>
      </c>
      <c r="AK75" s="284" t="s">
        <v>38</v>
      </c>
      <c r="AL75" s="284" t="s">
        <v>38</v>
      </c>
      <c r="AM75" s="284" t="s">
        <v>38</v>
      </c>
      <c r="AN75" s="284" t="s">
        <v>38</v>
      </c>
      <c r="AO75" s="284" t="s">
        <v>38</v>
      </c>
      <c r="AP75" s="284" t="s">
        <v>38</v>
      </c>
      <c r="AQ75" s="284" t="s">
        <v>38</v>
      </c>
      <c r="AR75" s="284" t="s">
        <v>38</v>
      </c>
      <c r="AS75" s="284" t="s">
        <v>38</v>
      </c>
      <c r="AT75" s="284" t="s">
        <v>38</v>
      </c>
      <c r="AU75" s="284" t="s">
        <v>38</v>
      </c>
      <c r="AV75" s="285"/>
      <c r="AW75" s="286"/>
      <c r="AX75" s="287"/>
      <c r="AY75" s="287"/>
      <c r="AZ75" s="287"/>
      <c r="BA75" s="287"/>
      <c r="BB75" s="287"/>
      <c r="BC75" s="287"/>
      <c r="BD75" s="287"/>
      <c r="BE75" s="287"/>
      <c r="BF75" s="287"/>
      <c r="BG75" s="287"/>
      <c r="BH75" s="287"/>
      <c r="BI75" s="287"/>
      <c r="BJ75" s="287"/>
      <c r="BK75" s="273"/>
      <c r="BL75" s="273"/>
      <c r="BM75" s="295"/>
      <c r="BN75" s="295"/>
      <c r="BP75" s="295"/>
      <c r="BQ75" s="275"/>
      <c r="BS75" s="271"/>
      <c r="CV75" s="271"/>
    </row>
    <row r="76" spans="1:100" s="294" customFormat="1" ht="31.5" x14ac:dyDescent="0.25">
      <c r="A76" s="14" t="s">
        <v>243</v>
      </c>
      <c r="B76" s="20" t="s">
        <v>244</v>
      </c>
      <c r="C76" s="288" t="s">
        <v>37</v>
      </c>
      <c r="D76" s="284">
        <v>149.69939751615061</v>
      </c>
      <c r="E76" s="284" t="s">
        <v>38</v>
      </c>
      <c r="F76" s="284">
        <v>0</v>
      </c>
      <c r="G76" s="284">
        <v>0</v>
      </c>
      <c r="H76" s="284">
        <v>0</v>
      </c>
      <c r="I76" s="284">
        <v>0</v>
      </c>
      <c r="J76" s="284">
        <v>0</v>
      </c>
      <c r="K76" s="284">
        <v>0</v>
      </c>
      <c r="L76" s="284">
        <v>0</v>
      </c>
      <c r="M76" s="284">
        <v>0</v>
      </c>
      <c r="N76" s="284">
        <v>28.201351053209997</v>
      </c>
      <c r="O76" s="284">
        <v>0</v>
      </c>
      <c r="P76" s="284">
        <v>0</v>
      </c>
      <c r="Q76" s="284">
        <v>0</v>
      </c>
      <c r="R76" s="284">
        <v>0</v>
      </c>
      <c r="S76" s="284">
        <v>9</v>
      </c>
      <c r="T76" s="284">
        <v>0</v>
      </c>
      <c r="U76" s="284">
        <v>52.237092316499499</v>
      </c>
      <c r="V76" s="284">
        <v>0</v>
      </c>
      <c r="W76" s="284">
        <v>0</v>
      </c>
      <c r="X76" s="284">
        <v>0</v>
      </c>
      <c r="Y76" s="284">
        <v>0</v>
      </c>
      <c r="Z76" s="284">
        <v>12</v>
      </c>
      <c r="AA76" s="284">
        <v>0</v>
      </c>
      <c r="AB76" s="284">
        <v>38.748193590619699</v>
      </c>
      <c r="AC76" s="284">
        <v>0</v>
      </c>
      <c r="AD76" s="284">
        <v>0</v>
      </c>
      <c r="AE76" s="284">
        <v>0</v>
      </c>
      <c r="AF76" s="284">
        <v>0</v>
      </c>
      <c r="AG76" s="284">
        <v>27</v>
      </c>
      <c r="AH76" s="284">
        <v>0</v>
      </c>
      <c r="AI76" s="284">
        <v>30.512760555821377</v>
      </c>
      <c r="AJ76" s="284">
        <v>0</v>
      </c>
      <c r="AK76" s="284">
        <v>0</v>
      </c>
      <c r="AL76" s="284">
        <v>0</v>
      </c>
      <c r="AM76" s="284">
        <v>0</v>
      </c>
      <c r="AN76" s="284">
        <v>20</v>
      </c>
      <c r="AO76" s="284">
        <v>0</v>
      </c>
      <c r="AP76" s="284">
        <v>149.69939751615061</v>
      </c>
      <c r="AQ76" s="284">
        <v>0</v>
      </c>
      <c r="AR76" s="284">
        <v>0</v>
      </c>
      <c r="AS76" s="284">
        <v>0</v>
      </c>
      <c r="AT76" s="284">
        <v>0</v>
      </c>
      <c r="AU76" s="284">
        <v>68</v>
      </c>
      <c r="AV76" s="285"/>
      <c r="AW76" s="286"/>
      <c r="AX76" s="287"/>
      <c r="AY76" s="287"/>
      <c r="AZ76" s="287"/>
      <c r="BA76" s="287"/>
      <c r="BB76" s="287"/>
      <c r="BC76" s="287"/>
      <c r="BD76" s="287"/>
      <c r="BE76" s="287"/>
      <c r="BF76" s="287"/>
      <c r="BG76" s="287"/>
      <c r="BH76" s="287"/>
      <c r="BI76" s="287"/>
      <c r="BJ76" s="287"/>
      <c r="BK76" s="273"/>
      <c r="BL76" s="273"/>
      <c r="BM76" s="295"/>
      <c r="BN76" s="295"/>
      <c r="BP76" s="295"/>
      <c r="BQ76" s="275"/>
      <c r="BS76" s="271"/>
      <c r="CV76" s="271"/>
    </row>
    <row r="77" spans="1:100" s="294" customFormat="1" ht="47.25" x14ac:dyDescent="0.25">
      <c r="A77" s="21" t="s">
        <v>561</v>
      </c>
      <c r="B77" s="296" t="s">
        <v>698</v>
      </c>
      <c r="C77" s="266" t="s">
        <v>118</v>
      </c>
      <c r="D77" s="284">
        <v>17.13</v>
      </c>
      <c r="E77" s="284" t="s">
        <v>38</v>
      </c>
      <c r="F77" s="292" t="s">
        <v>38</v>
      </c>
      <c r="G77" s="292" t="s">
        <v>38</v>
      </c>
      <c r="H77" s="292" t="s">
        <v>38</v>
      </c>
      <c r="I77" s="292" t="s">
        <v>38</v>
      </c>
      <c r="J77" s="292" t="s">
        <v>38</v>
      </c>
      <c r="K77" s="292" t="s">
        <v>38</v>
      </c>
      <c r="L77" s="292" t="s">
        <v>38</v>
      </c>
      <c r="M77" s="292" t="s">
        <v>38</v>
      </c>
      <c r="N77" s="292">
        <v>17.13</v>
      </c>
      <c r="O77" s="292" t="s">
        <v>38</v>
      </c>
      <c r="P77" s="292" t="s">
        <v>38</v>
      </c>
      <c r="Q77" s="292" t="s">
        <v>38</v>
      </c>
      <c r="R77" s="292" t="s">
        <v>38</v>
      </c>
      <c r="S77" s="292">
        <v>1</v>
      </c>
      <c r="T77" s="292" t="s">
        <v>38</v>
      </c>
      <c r="U77" s="292" t="s">
        <v>38</v>
      </c>
      <c r="V77" s="292" t="s">
        <v>38</v>
      </c>
      <c r="W77" s="292" t="s">
        <v>38</v>
      </c>
      <c r="X77" s="292" t="s">
        <v>38</v>
      </c>
      <c r="Y77" s="292" t="s">
        <v>38</v>
      </c>
      <c r="Z77" s="292" t="s">
        <v>38</v>
      </c>
      <c r="AA77" s="292" t="s">
        <v>38</v>
      </c>
      <c r="AB77" s="292" t="s">
        <v>38</v>
      </c>
      <c r="AC77" s="292" t="s">
        <v>38</v>
      </c>
      <c r="AD77" s="292" t="s">
        <v>38</v>
      </c>
      <c r="AE77" s="292" t="s">
        <v>38</v>
      </c>
      <c r="AF77" s="292" t="s">
        <v>38</v>
      </c>
      <c r="AG77" s="292" t="s">
        <v>38</v>
      </c>
      <c r="AH77" s="292" t="s">
        <v>38</v>
      </c>
      <c r="AI77" s="292" t="s">
        <v>38</v>
      </c>
      <c r="AJ77" s="292" t="s">
        <v>38</v>
      </c>
      <c r="AK77" s="292" t="s">
        <v>38</v>
      </c>
      <c r="AL77" s="292" t="s">
        <v>38</v>
      </c>
      <c r="AM77" s="292" t="s">
        <v>38</v>
      </c>
      <c r="AN77" s="292" t="s">
        <v>38</v>
      </c>
      <c r="AO77" s="292">
        <v>0</v>
      </c>
      <c r="AP77" s="292">
        <v>17.13</v>
      </c>
      <c r="AQ77" s="292">
        <v>0</v>
      </c>
      <c r="AR77" s="292">
        <v>0</v>
      </c>
      <c r="AS77" s="292">
        <v>0</v>
      </c>
      <c r="AT77" s="292">
        <v>0</v>
      </c>
      <c r="AU77" s="292">
        <v>1</v>
      </c>
      <c r="AV77" s="266" t="s">
        <v>789</v>
      </c>
      <c r="AW77" s="286"/>
      <c r="AX77" s="287"/>
      <c r="AY77" s="287"/>
      <c r="AZ77" s="287"/>
      <c r="BA77" s="287"/>
      <c r="BB77" s="287"/>
      <c r="BC77" s="287"/>
      <c r="BD77" s="287"/>
      <c r="BE77" s="287"/>
      <c r="BF77" s="287"/>
      <c r="BG77" s="287"/>
      <c r="BH77" s="287"/>
      <c r="BI77" s="287"/>
      <c r="BJ77" s="287"/>
      <c r="BK77" s="273"/>
      <c r="BL77" s="273"/>
      <c r="BM77" s="295"/>
      <c r="BN77" s="295"/>
      <c r="BP77" s="295"/>
      <c r="BQ77" s="275"/>
      <c r="BS77" s="271"/>
      <c r="CV77" s="271"/>
    </row>
    <row r="78" spans="1:100" s="294" customFormat="1" ht="31.5" x14ac:dyDescent="0.25">
      <c r="A78" s="21" t="s">
        <v>562</v>
      </c>
      <c r="B78" s="296" t="s">
        <v>699</v>
      </c>
      <c r="C78" s="266" t="s">
        <v>121</v>
      </c>
      <c r="D78" s="284">
        <v>35.534999999999997</v>
      </c>
      <c r="E78" s="284" t="s">
        <v>38</v>
      </c>
      <c r="F78" s="292" t="s">
        <v>38</v>
      </c>
      <c r="G78" s="292" t="s">
        <v>38</v>
      </c>
      <c r="H78" s="292" t="s">
        <v>38</v>
      </c>
      <c r="I78" s="292" t="s">
        <v>38</v>
      </c>
      <c r="J78" s="292" t="s">
        <v>38</v>
      </c>
      <c r="K78" s="292" t="s">
        <v>38</v>
      </c>
      <c r="L78" s="292" t="s">
        <v>38</v>
      </c>
      <c r="M78" s="292" t="s">
        <v>38</v>
      </c>
      <c r="N78" s="292" t="s">
        <v>38</v>
      </c>
      <c r="O78" s="292" t="s">
        <v>38</v>
      </c>
      <c r="P78" s="292" t="s">
        <v>38</v>
      </c>
      <c r="Q78" s="292" t="s">
        <v>38</v>
      </c>
      <c r="R78" s="292" t="s">
        <v>38</v>
      </c>
      <c r="S78" s="292" t="s">
        <v>38</v>
      </c>
      <c r="T78" s="292" t="s">
        <v>38</v>
      </c>
      <c r="U78" s="292">
        <v>35.534999999999997</v>
      </c>
      <c r="V78" s="292" t="s">
        <v>38</v>
      </c>
      <c r="W78" s="292" t="s">
        <v>38</v>
      </c>
      <c r="X78" s="292" t="s">
        <v>38</v>
      </c>
      <c r="Y78" s="292" t="s">
        <v>38</v>
      </c>
      <c r="Z78" s="292">
        <v>4</v>
      </c>
      <c r="AA78" s="292" t="s">
        <v>38</v>
      </c>
      <c r="AB78" s="292" t="s">
        <v>38</v>
      </c>
      <c r="AC78" s="292" t="s">
        <v>38</v>
      </c>
      <c r="AD78" s="292" t="s">
        <v>38</v>
      </c>
      <c r="AE78" s="292" t="s">
        <v>38</v>
      </c>
      <c r="AF78" s="292" t="s">
        <v>38</v>
      </c>
      <c r="AG78" s="292" t="s">
        <v>38</v>
      </c>
      <c r="AH78" s="292" t="s">
        <v>38</v>
      </c>
      <c r="AI78" s="292" t="s">
        <v>38</v>
      </c>
      <c r="AJ78" s="292" t="s">
        <v>38</v>
      </c>
      <c r="AK78" s="292" t="s">
        <v>38</v>
      </c>
      <c r="AL78" s="292" t="s">
        <v>38</v>
      </c>
      <c r="AM78" s="292" t="s">
        <v>38</v>
      </c>
      <c r="AN78" s="292" t="s">
        <v>38</v>
      </c>
      <c r="AO78" s="292">
        <v>0</v>
      </c>
      <c r="AP78" s="292">
        <v>35.534999999999997</v>
      </c>
      <c r="AQ78" s="292">
        <v>0</v>
      </c>
      <c r="AR78" s="292">
        <v>0</v>
      </c>
      <c r="AS78" s="292">
        <v>0</v>
      </c>
      <c r="AT78" s="292">
        <v>0</v>
      </c>
      <c r="AU78" s="292">
        <v>4</v>
      </c>
      <c r="AV78" s="266"/>
      <c r="AW78" s="286"/>
      <c r="AX78" s="287"/>
      <c r="AY78" s="287"/>
      <c r="AZ78" s="287"/>
      <c r="BA78" s="287"/>
      <c r="BB78" s="287"/>
      <c r="BC78" s="287"/>
      <c r="BD78" s="287"/>
      <c r="BE78" s="287"/>
      <c r="BF78" s="287"/>
      <c r="BG78" s="287"/>
      <c r="BH78" s="287"/>
      <c r="BI78" s="287"/>
      <c r="BJ78" s="287"/>
      <c r="BK78" s="273"/>
      <c r="BL78" s="273"/>
      <c r="BM78" s="295"/>
      <c r="BN78" s="295"/>
      <c r="BP78" s="295"/>
      <c r="BQ78" s="275"/>
      <c r="BS78" s="271"/>
      <c r="CV78" s="271"/>
    </row>
    <row r="79" spans="1:100" s="294" customFormat="1" ht="31.5" x14ac:dyDescent="0.25">
      <c r="A79" s="21" t="s">
        <v>563</v>
      </c>
      <c r="B79" s="296" t="s">
        <v>700</v>
      </c>
      <c r="C79" s="266" t="s">
        <v>123</v>
      </c>
      <c r="D79" s="284">
        <v>3.34</v>
      </c>
      <c r="E79" s="284" t="s">
        <v>38</v>
      </c>
      <c r="F79" s="292" t="s">
        <v>38</v>
      </c>
      <c r="G79" s="292" t="s">
        <v>38</v>
      </c>
      <c r="H79" s="292" t="s">
        <v>38</v>
      </c>
      <c r="I79" s="292" t="s">
        <v>38</v>
      </c>
      <c r="J79" s="292" t="s">
        <v>38</v>
      </c>
      <c r="K79" s="292" t="s">
        <v>38</v>
      </c>
      <c r="L79" s="292" t="s">
        <v>38</v>
      </c>
      <c r="M79" s="292" t="s">
        <v>38</v>
      </c>
      <c r="N79" s="292" t="s">
        <v>38</v>
      </c>
      <c r="O79" s="292" t="s">
        <v>38</v>
      </c>
      <c r="P79" s="292" t="s">
        <v>38</v>
      </c>
      <c r="Q79" s="292" t="s">
        <v>38</v>
      </c>
      <c r="R79" s="292" t="s">
        <v>38</v>
      </c>
      <c r="S79" s="292" t="s">
        <v>38</v>
      </c>
      <c r="T79" s="292" t="s">
        <v>38</v>
      </c>
      <c r="U79" s="292">
        <v>3.34</v>
      </c>
      <c r="V79" s="292" t="s">
        <v>38</v>
      </c>
      <c r="W79" s="292" t="s">
        <v>38</v>
      </c>
      <c r="X79" s="292" t="s">
        <v>38</v>
      </c>
      <c r="Y79" s="292" t="s">
        <v>38</v>
      </c>
      <c r="Z79" s="292">
        <v>2</v>
      </c>
      <c r="AA79" s="292" t="s">
        <v>38</v>
      </c>
      <c r="AB79" s="292" t="s">
        <v>38</v>
      </c>
      <c r="AC79" s="292" t="s">
        <v>38</v>
      </c>
      <c r="AD79" s="292" t="s">
        <v>38</v>
      </c>
      <c r="AE79" s="292" t="s">
        <v>38</v>
      </c>
      <c r="AF79" s="292" t="s">
        <v>38</v>
      </c>
      <c r="AG79" s="292" t="s">
        <v>38</v>
      </c>
      <c r="AH79" s="292" t="s">
        <v>38</v>
      </c>
      <c r="AI79" s="292" t="s">
        <v>38</v>
      </c>
      <c r="AJ79" s="292" t="s">
        <v>38</v>
      </c>
      <c r="AK79" s="292" t="s">
        <v>38</v>
      </c>
      <c r="AL79" s="292" t="s">
        <v>38</v>
      </c>
      <c r="AM79" s="292" t="s">
        <v>38</v>
      </c>
      <c r="AN79" s="292" t="s">
        <v>38</v>
      </c>
      <c r="AO79" s="292">
        <v>0</v>
      </c>
      <c r="AP79" s="292">
        <v>3.34</v>
      </c>
      <c r="AQ79" s="292">
        <v>0</v>
      </c>
      <c r="AR79" s="292">
        <v>0</v>
      </c>
      <c r="AS79" s="292">
        <v>0</v>
      </c>
      <c r="AT79" s="292">
        <v>0</v>
      </c>
      <c r="AU79" s="292">
        <v>2</v>
      </c>
      <c r="AV79" s="266"/>
      <c r="AW79" s="286"/>
      <c r="AX79" s="287"/>
      <c r="AY79" s="287"/>
      <c r="AZ79" s="287"/>
      <c r="BA79" s="287"/>
      <c r="BB79" s="287"/>
      <c r="BC79" s="287"/>
      <c r="BD79" s="287"/>
      <c r="BE79" s="287"/>
      <c r="BF79" s="287"/>
      <c r="BG79" s="287"/>
      <c r="BH79" s="287"/>
      <c r="BI79" s="287"/>
      <c r="BJ79" s="287"/>
      <c r="BK79" s="273"/>
      <c r="BL79" s="273"/>
      <c r="BM79" s="295"/>
      <c r="BN79" s="295"/>
      <c r="BP79" s="295"/>
      <c r="BQ79" s="275"/>
      <c r="BS79" s="271"/>
      <c r="CV79" s="271"/>
    </row>
    <row r="80" spans="1:100" s="294" customFormat="1" ht="31.5" x14ac:dyDescent="0.25">
      <c r="A80" s="21" t="s">
        <v>564</v>
      </c>
      <c r="B80" s="196" t="s">
        <v>125</v>
      </c>
      <c r="C80" s="266" t="s">
        <v>126</v>
      </c>
      <c r="D80" s="284">
        <v>1.9998533164995</v>
      </c>
      <c r="E80" s="284" t="s">
        <v>38</v>
      </c>
      <c r="F80" s="292" t="s">
        <v>38</v>
      </c>
      <c r="G80" s="292" t="s">
        <v>38</v>
      </c>
      <c r="H80" s="292" t="s">
        <v>38</v>
      </c>
      <c r="I80" s="292" t="s">
        <v>38</v>
      </c>
      <c r="J80" s="292" t="s">
        <v>38</v>
      </c>
      <c r="K80" s="292" t="s">
        <v>38</v>
      </c>
      <c r="L80" s="292" t="s">
        <v>38</v>
      </c>
      <c r="M80" s="292" t="s">
        <v>38</v>
      </c>
      <c r="N80" s="292" t="s">
        <v>38</v>
      </c>
      <c r="O80" s="292" t="s">
        <v>38</v>
      </c>
      <c r="P80" s="292" t="s">
        <v>38</v>
      </c>
      <c r="Q80" s="292" t="s">
        <v>38</v>
      </c>
      <c r="R80" s="292" t="s">
        <v>38</v>
      </c>
      <c r="S80" s="292" t="s">
        <v>38</v>
      </c>
      <c r="T80" s="292" t="s">
        <v>38</v>
      </c>
      <c r="U80" s="292">
        <v>1.9998533164995</v>
      </c>
      <c r="V80" s="292" t="s">
        <v>38</v>
      </c>
      <c r="W80" s="292" t="s">
        <v>38</v>
      </c>
      <c r="X80" s="292" t="s">
        <v>38</v>
      </c>
      <c r="Y80" s="292" t="s">
        <v>38</v>
      </c>
      <c r="Z80" s="292">
        <v>3</v>
      </c>
      <c r="AA80" s="292" t="s">
        <v>38</v>
      </c>
      <c r="AB80" s="292" t="s">
        <v>38</v>
      </c>
      <c r="AC80" s="292" t="s">
        <v>38</v>
      </c>
      <c r="AD80" s="292" t="s">
        <v>38</v>
      </c>
      <c r="AE80" s="292" t="s">
        <v>38</v>
      </c>
      <c r="AF80" s="292" t="s">
        <v>38</v>
      </c>
      <c r="AG80" s="292" t="s">
        <v>38</v>
      </c>
      <c r="AH80" s="292" t="s">
        <v>38</v>
      </c>
      <c r="AI80" s="292" t="s">
        <v>38</v>
      </c>
      <c r="AJ80" s="292" t="s">
        <v>38</v>
      </c>
      <c r="AK80" s="292" t="s">
        <v>38</v>
      </c>
      <c r="AL80" s="292" t="s">
        <v>38</v>
      </c>
      <c r="AM80" s="292" t="s">
        <v>38</v>
      </c>
      <c r="AN80" s="292" t="s">
        <v>38</v>
      </c>
      <c r="AO80" s="292">
        <v>0</v>
      </c>
      <c r="AP80" s="292">
        <v>1.9998533164995</v>
      </c>
      <c r="AQ80" s="292">
        <v>0</v>
      </c>
      <c r="AR80" s="292">
        <v>0</v>
      </c>
      <c r="AS80" s="292">
        <v>0</v>
      </c>
      <c r="AT80" s="292">
        <v>0</v>
      </c>
      <c r="AU80" s="292">
        <v>3</v>
      </c>
      <c r="AV80" s="266"/>
      <c r="AW80" s="286"/>
      <c r="AX80" s="287"/>
      <c r="AY80" s="287"/>
      <c r="AZ80" s="287"/>
      <c r="BA80" s="287"/>
      <c r="BB80" s="287"/>
      <c r="BC80" s="287"/>
      <c r="BD80" s="287"/>
      <c r="BE80" s="287"/>
      <c r="BF80" s="287"/>
      <c r="BG80" s="287"/>
      <c r="BH80" s="287"/>
      <c r="BI80" s="287"/>
      <c r="BJ80" s="287"/>
      <c r="BK80" s="273"/>
      <c r="BL80" s="273"/>
      <c r="BM80" s="295"/>
      <c r="BN80" s="295"/>
      <c r="BP80" s="295"/>
      <c r="BQ80" s="275"/>
      <c r="BS80" s="271"/>
      <c r="CV80" s="271"/>
    </row>
    <row r="81" spans="1:100" s="294" customFormat="1" ht="47.25" x14ac:dyDescent="0.25">
      <c r="A81" s="21" t="s">
        <v>565</v>
      </c>
      <c r="B81" s="196" t="s">
        <v>128</v>
      </c>
      <c r="C81" s="266" t="s">
        <v>129</v>
      </c>
      <c r="D81" s="284">
        <v>2.5274540000000001</v>
      </c>
      <c r="E81" s="284" t="s">
        <v>38</v>
      </c>
      <c r="F81" s="292" t="s">
        <v>38</v>
      </c>
      <c r="G81" s="292" t="s">
        <v>38</v>
      </c>
      <c r="H81" s="292" t="s">
        <v>38</v>
      </c>
      <c r="I81" s="292" t="s">
        <v>38</v>
      </c>
      <c r="J81" s="292" t="s">
        <v>38</v>
      </c>
      <c r="K81" s="292" t="s">
        <v>38</v>
      </c>
      <c r="L81" s="292" t="s">
        <v>38</v>
      </c>
      <c r="M81" s="292" t="s">
        <v>38</v>
      </c>
      <c r="N81" s="292">
        <v>2.5274540000000001</v>
      </c>
      <c r="O81" s="292" t="s">
        <v>38</v>
      </c>
      <c r="P81" s="292" t="s">
        <v>38</v>
      </c>
      <c r="Q81" s="292" t="s">
        <v>38</v>
      </c>
      <c r="R81" s="292" t="s">
        <v>38</v>
      </c>
      <c r="S81" s="292">
        <v>2</v>
      </c>
      <c r="T81" s="292" t="s">
        <v>38</v>
      </c>
      <c r="U81" s="292" t="s">
        <v>38</v>
      </c>
      <c r="V81" s="292" t="s">
        <v>38</v>
      </c>
      <c r="W81" s="292" t="s">
        <v>38</v>
      </c>
      <c r="X81" s="292" t="s">
        <v>38</v>
      </c>
      <c r="Y81" s="292" t="s">
        <v>38</v>
      </c>
      <c r="Z81" s="292" t="s">
        <v>38</v>
      </c>
      <c r="AA81" s="292" t="s">
        <v>38</v>
      </c>
      <c r="AB81" s="292" t="s">
        <v>38</v>
      </c>
      <c r="AC81" s="292" t="s">
        <v>38</v>
      </c>
      <c r="AD81" s="292" t="s">
        <v>38</v>
      </c>
      <c r="AE81" s="292" t="s">
        <v>38</v>
      </c>
      <c r="AF81" s="292" t="s">
        <v>38</v>
      </c>
      <c r="AG81" s="292" t="s">
        <v>38</v>
      </c>
      <c r="AH81" s="292" t="s">
        <v>38</v>
      </c>
      <c r="AI81" s="292" t="s">
        <v>38</v>
      </c>
      <c r="AJ81" s="292" t="s">
        <v>38</v>
      </c>
      <c r="AK81" s="292" t="s">
        <v>38</v>
      </c>
      <c r="AL81" s="292" t="s">
        <v>38</v>
      </c>
      <c r="AM81" s="292" t="s">
        <v>38</v>
      </c>
      <c r="AN81" s="292" t="s">
        <v>38</v>
      </c>
      <c r="AO81" s="292">
        <v>0</v>
      </c>
      <c r="AP81" s="292">
        <v>2.5274540000000001</v>
      </c>
      <c r="AQ81" s="292">
        <v>0</v>
      </c>
      <c r="AR81" s="292">
        <v>0</v>
      </c>
      <c r="AS81" s="292">
        <v>0</v>
      </c>
      <c r="AT81" s="292">
        <v>0</v>
      </c>
      <c r="AU81" s="292">
        <v>2</v>
      </c>
      <c r="AV81" s="266" t="s">
        <v>790</v>
      </c>
      <c r="AW81" s="286"/>
      <c r="AX81" s="287"/>
      <c r="AY81" s="287"/>
      <c r="AZ81" s="287"/>
      <c r="BA81" s="287"/>
      <c r="BB81" s="287"/>
      <c r="BC81" s="287"/>
      <c r="BD81" s="287"/>
      <c r="BE81" s="287"/>
      <c r="BF81" s="287"/>
      <c r="BG81" s="287"/>
      <c r="BH81" s="287"/>
      <c r="BI81" s="287"/>
      <c r="BJ81" s="287"/>
      <c r="BK81" s="273"/>
      <c r="BL81" s="273"/>
      <c r="BM81" s="295"/>
      <c r="BN81" s="295"/>
      <c r="BP81" s="295"/>
      <c r="BQ81" s="275"/>
      <c r="BS81" s="271"/>
      <c r="CV81" s="271"/>
    </row>
    <row r="82" spans="1:100" s="294" customFormat="1" ht="31.5" x14ac:dyDescent="0.25">
      <c r="A82" s="21" t="s">
        <v>566</v>
      </c>
      <c r="B82" s="196" t="s">
        <v>131</v>
      </c>
      <c r="C82" s="266" t="s">
        <v>132</v>
      </c>
      <c r="D82" s="284">
        <v>0.53</v>
      </c>
      <c r="E82" s="284" t="s">
        <v>38</v>
      </c>
      <c r="F82" s="292" t="s">
        <v>38</v>
      </c>
      <c r="G82" s="292" t="s">
        <v>38</v>
      </c>
      <c r="H82" s="292" t="s">
        <v>38</v>
      </c>
      <c r="I82" s="292" t="s">
        <v>38</v>
      </c>
      <c r="J82" s="292" t="s">
        <v>38</v>
      </c>
      <c r="K82" s="292" t="s">
        <v>38</v>
      </c>
      <c r="L82" s="292" t="s">
        <v>38</v>
      </c>
      <c r="M82" s="292" t="s">
        <v>38</v>
      </c>
      <c r="N82" s="292" t="s">
        <v>38</v>
      </c>
      <c r="O82" s="292" t="s">
        <v>38</v>
      </c>
      <c r="P82" s="292" t="s">
        <v>38</v>
      </c>
      <c r="Q82" s="292" t="s">
        <v>38</v>
      </c>
      <c r="R82" s="292" t="s">
        <v>38</v>
      </c>
      <c r="S82" s="292" t="s">
        <v>38</v>
      </c>
      <c r="T82" s="292" t="s">
        <v>38</v>
      </c>
      <c r="U82" s="292" t="s">
        <v>38</v>
      </c>
      <c r="V82" s="292" t="s">
        <v>38</v>
      </c>
      <c r="W82" s="292" t="s">
        <v>38</v>
      </c>
      <c r="X82" s="292" t="s">
        <v>38</v>
      </c>
      <c r="Y82" s="292" t="s">
        <v>38</v>
      </c>
      <c r="Z82" s="292" t="s">
        <v>38</v>
      </c>
      <c r="AA82" s="292" t="s">
        <v>38</v>
      </c>
      <c r="AB82" s="292">
        <v>0.53</v>
      </c>
      <c r="AC82" s="292" t="s">
        <v>38</v>
      </c>
      <c r="AD82" s="292" t="s">
        <v>38</v>
      </c>
      <c r="AE82" s="292" t="s">
        <v>38</v>
      </c>
      <c r="AF82" s="292" t="s">
        <v>38</v>
      </c>
      <c r="AG82" s="292">
        <v>2</v>
      </c>
      <c r="AH82" s="292" t="s">
        <v>38</v>
      </c>
      <c r="AI82" s="292" t="s">
        <v>38</v>
      </c>
      <c r="AJ82" s="292" t="s">
        <v>38</v>
      </c>
      <c r="AK82" s="292" t="s">
        <v>38</v>
      </c>
      <c r="AL82" s="292" t="s">
        <v>38</v>
      </c>
      <c r="AM82" s="292" t="s">
        <v>38</v>
      </c>
      <c r="AN82" s="292" t="s">
        <v>38</v>
      </c>
      <c r="AO82" s="292">
        <v>0</v>
      </c>
      <c r="AP82" s="292">
        <v>0.53</v>
      </c>
      <c r="AQ82" s="292">
        <v>0</v>
      </c>
      <c r="AR82" s="292">
        <v>0</v>
      </c>
      <c r="AS82" s="292">
        <v>0</v>
      </c>
      <c r="AT82" s="292">
        <v>0</v>
      </c>
      <c r="AU82" s="292">
        <v>2</v>
      </c>
      <c r="AV82" s="285"/>
      <c r="AW82" s="286"/>
      <c r="AX82" s="287"/>
      <c r="AY82" s="287"/>
      <c r="AZ82" s="287"/>
      <c r="BA82" s="287"/>
      <c r="BB82" s="287"/>
      <c r="BC82" s="287"/>
      <c r="BD82" s="287"/>
      <c r="BE82" s="287"/>
      <c r="BF82" s="287"/>
      <c r="BG82" s="287"/>
      <c r="BH82" s="287"/>
      <c r="BI82" s="287"/>
      <c r="BJ82" s="287"/>
      <c r="BK82" s="273"/>
      <c r="BL82" s="273"/>
      <c r="BM82" s="295"/>
      <c r="BN82" s="295"/>
      <c r="BP82" s="295"/>
      <c r="BQ82" s="275"/>
      <c r="BS82" s="271"/>
      <c r="CV82" s="271"/>
    </row>
    <row r="83" spans="1:100" s="294" customFormat="1" ht="31.5" x14ac:dyDescent="0.25">
      <c r="A83" s="21" t="s">
        <v>567</v>
      </c>
      <c r="B83" s="296" t="s">
        <v>134</v>
      </c>
      <c r="C83" s="266" t="s">
        <v>135</v>
      </c>
      <c r="D83" s="284">
        <v>1.2589100148870003</v>
      </c>
      <c r="E83" s="284" t="s">
        <v>38</v>
      </c>
      <c r="F83" s="292" t="s">
        <v>38</v>
      </c>
      <c r="G83" s="292" t="s">
        <v>38</v>
      </c>
      <c r="H83" s="292" t="s">
        <v>38</v>
      </c>
      <c r="I83" s="292" t="s">
        <v>38</v>
      </c>
      <c r="J83" s="292" t="s">
        <v>38</v>
      </c>
      <c r="K83" s="292" t="s">
        <v>38</v>
      </c>
      <c r="L83" s="292" t="s">
        <v>38</v>
      </c>
      <c r="M83" s="292" t="s">
        <v>38</v>
      </c>
      <c r="N83" s="292" t="s">
        <v>38</v>
      </c>
      <c r="O83" s="292" t="s">
        <v>38</v>
      </c>
      <c r="P83" s="292" t="s">
        <v>38</v>
      </c>
      <c r="Q83" s="292" t="s">
        <v>38</v>
      </c>
      <c r="R83" s="292" t="s">
        <v>38</v>
      </c>
      <c r="S83" s="292" t="s">
        <v>38</v>
      </c>
      <c r="T83" s="292" t="s">
        <v>38</v>
      </c>
      <c r="U83" s="292" t="s">
        <v>38</v>
      </c>
      <c r="V83" s="292" t="s">
        <v>38</v>
      </c>
      <c r="W83" s="292" t="s">
        <v>38</v>
      </c>
      <c r="X83" s="292" t="s">
        <v>38</v>
      </c>
      <c r="Y83" s="292" t="s">
        <v>38</v>
      </c>
      <c r="Z83" s="292" t="s">
        <v>38</v>
      </c>
      <c r="AA83" s="292" t="s">
        <v>38</v>
      </c>
      <c r="AB83" s="292">
        <v>1.2589100148870003</v>
      </c>
      <c r="AC83" s="292" t="s">
        <v>38</v>
      </c>
      <c r="AD83" s="292" t="s">
        <v>38</v>
      </c>
      <c r="AE83" s="292" t="s">
        <v>38</v>
      </c>
      <c r="AF83" s="292" t="s">
        <v>38</v>
      </c>
      <c r="AG83" s="292">
        <v>2</v>
      </c>
      <c r="AH83" s="292" t="s">
        <v>38</v>
      </c>
      <c r="AI83" s="292" t="s">
        <v>38</v>
      </c>
      <c r="AJ83" s="292" t="s">
        <v>38</v>
      </c>
      <c r="AK83" s="292" t="s">
        <v>38</v>
      </c>
      <c r="AL83" s="292" t="s">
        <v>38</v>
      </c>
      <c r="AM83" s="292" t="s">
        <v>38</v>
      </c>
      <c r="AN83" s="292" t="s">
        <v>38</v>
      </c>
      <c r="AO83" s="292">
        <v>0</v>
      </c>
      <c r="AP83" s="292">
        <v>1.2589100148870003</v>
      </c>
      <c r="AQ83" s="292">
        <v>0</v>
      </c>
      <c r="AR83" s="292">
        <v>0</v>
      </c>
      <c r="AS83" s="292">
        <v>0</v>
      </c>
      <c r="AT83" s="292">
        <v>0</v>
      </c>
      <c r="AU83" s="292">
        <v>2</v>
      </c>
      <c r="AV83" s="285"/>
      <c r="AW83" s="286"/>
      <c r="AX83" s="287"/>
      <c r="AY83" s="287"/>
      <c r="AZ83" s="287"/>
      <c r="BA83" s="287"/>
      <c r="BB83" s="287"/>
      <c r="BC83" s="287"/>
      <c r="BD83" s="287"/>
      <c r="BE83" s="287"/>
      <c r="BF83" s="287"/>
      <c r="BG83" s="287"/>
      <c r="BH83" s="287"/>
      <c r="BI83" s="287"/>
      <c r="BJ83" s="287"/>
      <c r="BK83" s="273"/>
      <c r="BL83" s="273"/>
      <c r="BM83" s="295"/>
      <c r="BN83" s="295"/>
      <c r="BP83" s="295"/>
      <c r="BQ83" s="275"/>
      <c r="BS83" s="271"/>
      <c r="CV83" s="271"/>
    </row>
    <row r="84" spans="1:100" s="294" customFormat="1" ht="31.5" x14ac:dyDescent="0.25">
      <c r="A84" s="21" t="s">
        <v>568</v>
      </c>
      <c r="B84" s="196" t="s">
        <v>137</v>
      </c>
      <c r="C84" s="266" t="s">
        <v>138</v>
      </c>
      <c r="D84" s="284">
        <v>2.8999080884109003</v>
      </c>
      <c r="E84" s="284" t="s">
        <v>38</v>
      </c>
      <c r="F84" s="292" t="s">
        <v>38</v>
      </c>
      <c r="G84" s="292" t="s">
        <v>38</v>
      </c>
      <c r="H84" s="292" t="s">
        <v>38</v>
      </c>
      <c r="I84" s="292" t="s">
        <v>38</v>
      </c>
      <c r="J84" s="292" t="s">
        <v>38</v>
      </c>
      <c r="K84" s="292" t="s">
        <v>38</v>
      </c>
      <c r="L84" s="292" t="s">
        <v>38</v>
      </c>
      <c r="M84" s="292" t="s">
        <v>38</v>
      </c>
      <c r="N84" s="292" t="s">
        <v>38</v>
      </c>
      <c r="O84" s="292" t="s">
        <v>38</v>
      </c>
      <c r="P84" s="292" t="s">
        <v>38</v>
      </c>
      <c r="Q84" s="292" t="s">
        <v>38</v>
      </c>
      <c r="R84" s="292" t="s">
        <v>38</v>
      </c>
      <c r="S84" s="292" t="s">
        <v>38</v>
      </c>
      <c r="T84" s="292" t="s">
        <v>38</v>
      </c>
      <c r="U84" s="292" t="s">
        <v>38</v>
      </c>
      <c r="V84" s="292" t="s">
        <v>38</v>
      </c>
      <c r="W84" s="292" t="s">
        <v>38</v>
      </c>
      <c r="X84" s="292" t="s">
        <v>38</v>
      </c>
      <c r="Y84" s="292" t="s">
        <v>38</v>
      </c>
      <c r="Z84" s="292" t="s">
        <v>38</v>
      </c>
      <c r="AA84" s="292" t="s">
        <v>38</v>
      </c>
      <c r="AB84" s="292">
        <v>2.8999080884109003</v>
      </c>
      <c r="AC84" s="292" t="s">
        <v>38</v>
      </c>
      <c r="AD84" s="292" t="s">
        <v>38</v>
      </c>
      <c r="AE84" s="292" t="s">
        <v>38</v>
      </c>
      <c r="AF84" s="292" t="s">
        <v>38</v>
      </c>
      <c r="AG84" s="292">
        <v>2</v>
      </c>
      <c r="AH84" s="292" t="s">
        <v>38</v>
      </c>
      <c r="AI84" s="292" t="s">
        <v>38</v>
      </c>
      <c r="AJ84" s="292" t="s">
        <v>38</v>
      </c>
      <c r="AK84" s="292" t="s">
        <v>38</v>
      </c>
      <c r="AL84" s="292" t="s">
        <v>38</v>
      </c>
      <c r="AM84" s="292" t="s">
        <v>38</v>
      </c>
      <c r="AN84" s="292" t="s">
        <v>38</v>
      </c>
      <c r="AO84" s="292">
        <v>0</v>
      </c>
      <c r="AP84" s="292">
        <v>2.8999080884109003</v>
      </c>
      <c r="AQ84" s="292">
        <v>0</v>
      </c>
      <c r="AR84" s="292">
        <v>0</v>
      </c>
      <c r="AS84" s="292">
        <v>0</v>
      </c>
      <c r="AT84" s="292">
        <v>0</v>
      </c>
      <c r="AU84" s="292">
        <v>2</v>
      </c>
      <c r="AV84" s="285"/>
      <c r="AW84" s="286"/>
      <c r="AX84" s="287"/>
      <c r="AY84" s="287"/>
      <c r="AZ84" s="287"/>
      <c r="BA84" s="287"/>
      <c r="BB84" s="287"/>
      <c r="BC84" s="287"/>
      <c r="BD84" s="287"/>
      <c r="BE84" s="287"/>
      <c r="BF84" s="287"/>
      <c r="BG84" s="287"/>
      <c r="BH84" s="287"/>
      <c r="BI84" s="287"/>
      <c r="BJ84" s="287"/>
      <c r="BK84" s="273"/>
      <c r="BL84" s="273"/>
      <c r="BM84" s="295"/>
      <c r="BN84" s="295"/>
      <c r="BP84" s="295"/>
      <c r="BQ84" s="275"/>
      <c r="BS84" s="271"/>
      <c r="CV84" s="271"/>
    </row>
    <row r="85" spans="1:100" s="294" customFormat="1" ht="31.5" x14ac:dyDescent="0.25">
      <c r="A85" s="21" t="s">
        <v>569</v>
      </c>
      <c r="B85" s="196" t="s">
        <v>140</v>
      </c>
      <c r="C85" s="266" t="s">
        <v>141</v>
      </c>
      <c r="D85" s="284">
        <v>2.8999080884109003</v>
      </c>
      <c r="E85" s="284" t="s">
        <v>38</v>
      </c>
      <c r="F85" s="292" t="s">
        <v>38</v>
      </c>
      <c r="G85" s="292" t="s">
        <v>38</v>
      </c>
      <c r="H85" s="292" t="s">
        <v>38</v>
      </c>
      <c r="I85" s="292" t="s">
        <v>38</v>
      </c>
      <c r="J85" s="292" t="s">
        <v>38</v>
      </c>
      <c r="K85" s="292" t="s">
        <v>38</v>
      </c>
      <c r="L85" s="292" t="s">
        <v>38</v>
      </c>
      <c r="M85" s="292" t="s">
        <v>38</v>
      </c>
      <c r="N85" s="292" t="s">
        <v>38</v>
      </c>
      <c r="O85" s="292" t="s">
        <v>38</v>
      </c>
      <c r="P85" s="292" t="s">
        <v>38</v>
      </c>
      <c r="Q85" s="292" t="s">
        <v>38</v>
      </c>
      <c r="R85" s="292" t="s">
        <v>38</v>
      </c>
      <c r="S85" s="292" t="s">
        <v>38</v>
      </c>
      <c r="T85" s="292" t="s">
        <v>38</v>
      </c>
      <c r="U85" s="292" t="s">
        <v>38</v>
      </c>
      <c r="V85" s="292" t="s">
        <v>38</v>
      </c>
      <c r="W85" s="292" t="s">
        <v>38</v>
      </c>
      <c r="X85" s="292" t="s">
        <v>38</v>
      </c>
      <c r="Y85" s="292" t="s">
        <v>38</v>
      </c>
      <c r="Z85" s="292" t="s">
        <v>38</v>
      </c>
      <c r="AA85" s="292" t="s">
        <v>38</v>
      </c>
      <c r="AB85" s="292">
        <v>2.8999080884109003</v>
      </c>
      <c r="AC85" s="292" t="s">
        <v>38</v>
      </c>
      <c r="AD85" s="292" t="s">
        <v>38</v>
      </c>
      <c r="AE85" s="292" t="s">
        <v>38</v>
      </c>
      <c r="AF85" s="292" t="s">
        <v>38</v>
      </c>
      <c r="AG85" s="292">
        <v>2</v>
      </c>
      <c r="AH85" s="292" t="s">
        <v>38</v>
      </c>
      <c r="AI85" s="292" t="s">
        <v>38</v>
      </c>
      <c r="AJ85" s="292" t="s">
        <v>38</v>
      </c>
      <c r="AK85" s="292" t="s">
        <v>38</v>
      </c>
      <c r="AL85" s="292" t="s">
        <v>38</v>
      </c>
      <c r="AM85" s="292" t="s">
        <v>38</v>
      </c>
      <c r="AN85" s="292" t="s">
        <v>38</v>
      </c>
      <c r="AO85" s="292">
        <v>0</v>
      </c>
      <c r="AP85" s="292">
        <v>2.8999080884109003</v>
      </c>
      <c r="AQ85" s="292">
        <v>0</v>
      </c>
      <c r="AR85" s="292">
        <v>0</v>
      </c>
      <c r="AS85" s="292">
        <v>0</v>
      </c>
      <c r="AT85" s="292">
        <v>0</v>
      </c>
      <c r="AU85" s="292">
        <v>2</v>
      </c>
      <c r="AV85" s="285"/>
      <c r="AW85" s="286"/>
      <c r="AX85" s="287"/>
      <c r="AY85" s="287"/>
      <c r="AZ85" s="287"/>
      <c r="BA85" s="287"/>
      <c r="BB85" s="287"/>
      <c r="BC85" s="287"/>
      <c r="BD85" s="287"/>
      <c r="BE85" s="287"/>
      <c r="BF85" s="287"/>
      <c r="BG85" s="287"/>
      <c r="BH85" s="287"/>
      <c r="BI85" s="287"/>
      <c r="BJ85" s="287"/>
      <c r="BK85" s="273"/>
      <c r="BL85" s="273"/>
      <c r="BM85" s="295"/>
      <c r="BN85" s="295"/>
      <c r="BP85" s="295"/>
      <c r="BQ85" s="275"/>
      <c r="BS85" s="271"/>
      <c r="CV85" s="271"/>
    </row>
    <row r="86" spans="1:100" s="294" customFormat="1" ht="31.5" x14ac:dyDescent="0.25">
      <c r="A86" s="21" t="s">
        <v>570</v>
      </c>
      <c r="B86" s="196" t="s">
        <v>143</v>
      </c>
      <c r="C86" s="266" t="s">
        <v>144</v>
      </c>
      <c r="D86" s="284">
        <v>1.4499540442054502</v>
      </c>
      <c r="E86" s="284" t="s">
        <v>38</v>
      </c>
      <c r="F86" s="292" t="s">
        <v>38</v>
      </c>
      <c r="G86" s="292" t="s">
        <v>38</v>
      </c>
      <c r="H86" s="292" t="s">
        <v>38</v>
      </c>
      <c r="I86" s="292" t="s">
        <v>38</v>
      </c>
      <c r="J86" s="292" t="s">
        <v>38</v>
      </c>
      <c r="K86" s="292" t="s">
        <v>38</v>
      </c>
      <c r="L86" s="292" t="s">
        <v>38</v>
      </c>
      <c r="M86" s="292" t="s">
        <v>38</v>
      </c>
      <c r="N86" s="292" t="s">
        <v>38</v>
      </c>
      <c r="O86" s="292" t="s">
        <v>38</v>
      </c>
      <c r="P86" s="292" t="s">
        <v>38</v>
      </c>
      <c r="Q86" s="292" t="s">
        <v>38</v>
      </c>
      <c r="R86" s="292" t="s">
        <v>38</v>
      </c>
      <c r="S86" s="292" t="s">
        <v>38</v>
      </c>
      <c r="T86" s="292" t="s">
        <v>38</v>
      </c>
      <c r="U86" s="292" t="s">
        <v>38</v>
      </c>
      <c r="V86" s="292" t="s">
        <v>38</v>
      </c>
      <c r="W86" s="292" t="s">
        <v>38</v>
      </c>
      <c r="X86" s="292" t="s">
        <v>38</v>
      </c>
      <c r="Y86" s="292" t="s">
        <v>38</v>
      </c>
      <c r="Z86" s="292" t="s">
        <v>38</v>
      </c>
      <c r="AA86" s="292" t="s">
        <v>38</v>
      </c>
      <c r="AB86" s="292">
        <v>1.4499540442054502</v>
      </c>
      <c r="AC86" s="292" t="s">
        <v>38</v>
      </c>
      <c r="AD86" s="292" t="s">
        <v>38</v>
      </c>
      <c r="AE86" s="292" t="s">
        <v>38</v>
      </c>
      <c r="AF86" s="292" t="s">
        <v>38</v>
      </c>
      <c r="AG86" s="292">
        <v>1</v>
      </c>
      <c r="AH86" s="292" t="s">
        <v>38</v>
      </c>
      <c r="AI86" s="292" t="s">
        <v>38</v>
      </c>
      <c r="AJ86" s="292" t="s">
        <v>38</v>
      </c>
      <c r="AK86" s="292" t="s">
        <v>38</v>
      </c>
      <c r="AL86" s="292" t="s">
        <v>38</v>
      </c>
      <c r="AM86" s="292" t="s">
        <v>38</v>
      </c>
      <c r="AN86" s="292" t="s">
        <v>38</v>
      </c>
      <c r="AO86" s="292">
        <v>0</v>
      </c>
      <c r="AP86" s="292">
        <v>1.4499540442054502</v>
      </c>
      <c r="AQ86" s="292">
        <v>0</v>
      </c>
      <c r="AR86" s="292">
        <v>0</v>
      </c>
      <c r="AS86" s="292">
        <v>0</v>
      </c>
      <c r="AT86" s="292">
        <v>0</v>
      </c>
      <c r="AU86" s="292">
        <v>1</v>
      </c>
      <c r="AV86" s="285"/>
      <c r="AW86" s="286"/>
      <c r="AX86" s="287"/>
      <c r="AY86" s="287"/>
      <c r="AZ86" s="287"/>
      <c r="BA86" s="287"/>
      <c r="BB86" s="287"/>
      <c r="BC86" s="287"/>
      <c r="BD86" s="287"/>
      <c r="BE86" s="287"/>
      <c r="BF86" s="287"/>
      <c r="BG86" s="287"/>
      <c r="BH86" s="287"/>
      <c r="BI86" s="287"/>
      <c r="BJ86" s="287"/>
      <c r="BK86" s="273"/>
      <c r="BL86" s="273"/>
      <c r="BM86" s="295"/>
      <c r="BN86" s="295"/>
      <c r="BP86" s="295"/>
      <c r="BQ86" s="275"/>
      <c r="BS86" s="271"/>
      <c r="CV86" s="271"/>
    </row>
    <row r="87" spans="1:100" s="294" customFormat="1" ht="31.5" x14ac:dyDescent="0.25">
      <c r="A87" s="21" t="s">
        <v>571</v>
      </c>
      <c r="B87" s="196" t="s">
        <v>146</v>
      </c>
      <c r="C87" s="266" t="s">
        <v>147</v>
      </c>
      <c r="D87" s="284">
        <v>1.4499540442054502</v>
      </c>
      <c r="E87" s="284" t="s">
        <v>38</v>
      </c>
      <c r="F87" s="292" t="s">
        <v>38</v>
      </c>
      <c r="G87" s="292" t="s">
        <v>38</v>
      </c>
      <c r="H87" s="292" t="s">
        <v>38</v>
      </c>
      <c r="I87" s="292" t="s">
        <v>38</v>
      </c>
      <c r="J87" s="292" t="s">
        <v>38</v>
      </c>
      <c r="K87" s="292" t="s">
        <v>38</v>
      </c>
      <c r="L87" s="292" t="s">
        <v>38</v>
      </c>
      <c r="M87" s="292" t="s">
        <v>38</v>
      </c>
      <c r="N87" s="292" t="s">
        <v>38</v>
      </c>
      <c r="O87" s="292" t="s">
        <v>38</v>
      </c>
      <c r="P87" s="292" t="s">
        <v>38</v>
      </c>
      <c r="Q87" s="292" t="s">
        <v>38</v>
      </c>
      <c r="R87" s="292" t="s">
        <v>38</v>
      </c>
      <c r="S87" s="292" t="s">
        <v>38</v>
      </c>
      <c r="T87" s="292" t="s">
        <v>38</v>
      </c>
      <c r="U87" s="292" t="s">
        <v>38</v>
      </c>
      <c r="V87" s="292" t="s">
        <v>38</v>
      </c>
      <c r="W87" s="292" t="s">
        <v>38</v>
      </c>
      <c r="X87" s="292" t="s">
        <v>38</v>
      </c>
      <c r="Y87" s="292" t="s">
        <v>38</v>
      </c>
      <c r="Z87" s="292" t="s">
        <v>38</v>
      </c>
      <c r="AA87" s="292" t="s">
        <v>38</v>
      </c>
      <c r="AB87" s="292">
        <v>1.4499540442054502</v>
      </c>
      <c r="AC87" s="292" t="s">
        <v>38</v>
      </c>
      <c r="AD87" s="292" t="s">
        <v>38</v>
      </c>
      <c r="AE87" s="292" t="s">
        <v>38</v>
      </c>
      <c r="AF87" s="292" t="s">
        <v>38</v>
      </c>
      <c r="AG87" s="292">
        <v>1</v>
      </c>
      <c r="AH87" s="292" t="s">
        <v>38</v>
      </c>
      <c r="AI87" s="292" t="s">
        <v>38</v>
      </c>
      <c r="AJ87" s="292" t="s">
        <v>38</v>
      </c>
      <c r="AK87" s="292" t="s">
        <v>38</v>
      </c>
      <c r="AL87" s="292" t="s">
        <v>38</v>
      </c>
      <c r="AM87" s="292" t="s">
        <v>38</v>
      </c>
      <c r="AN87" s="292" t="s">
        <v>38</v>
      </c>
      <c r="AO87" s="292">
        <v>0</v>
      </c>
      <c r="AP87" s="292">
        <v>1.4499540442054502</v>
      </c>
      <c r="AQ87" s="292">
        <v>0</v>
      </c>
      <c r="AR87" s="292">
        <v>0</v>
      </c>
      <c r="AS87" s="292">
        <v>0</v>
      </c>
      <c r="AT87" s="292">
        <v>0</v>
      </c>
      <c r="AU87" s="292">
        <v>1</v>
      </c>
      <c r="AV87" s="285"/>
      <c r="AW87" s="286"/>
      <c r="AX87" s="287"/>
      <c r="AY87" s="287"/>
      <c r="AZ87" s="287"/>
      <c r="BA87" s="287"/>
      <c r="BB87" s="287"/>
      <c r="BC87" s="287"/>
      <c r="BD87" s="287"/>
      <c r="BE87" s="287"/>
      <c r="BF87" s="287"/>
      <c r="BG87" s="287"/>
      <c r="BH87" s="287"/>
      <c r="BI87" s="287"/>
      <c r="BJ87" s="287"/>
      <c r="BK87" s="273"/>
      <c r="BL87" s="273"/>
      <c r="BM87" s="295"/>
      <c r="BN87" s="295"/>
      <c r="BP87" s="295"/>
      <c r="BQ87" s="275"/>
      <c r="BS87" s="271"/>
      <c r="CV87" s="271"/>
    </row>
    <row r="88" spans="1:100" s="294" customFormat="1" ht="31.5" x14ac:dyDescent="0.25">
      <c r="A88" s="21" t="s">
        <v>572</v>
      </c>
      <c r="B88" s="196" t="s">
        <v>149</v>
      </c>
      <c r="C88" s="266" t="s">
        <v>150</v>
      </c>
      <c r="D88" s="284">
        <v>1.1473633500000002</v>
      </c>
      <c r="E88" s="284" t="s">
        <v>38</v>
      </c>
      <c r="F88" s="292" t="s">
        <v>38</v>
      </c>
      <c r="G88" s="292" t="s">
        <v>38</v>
      </c>
      <c r="H88" s="292" t="s">
        <v>38</v>
      </c>
      <c r="I88" s="292" t="s">
        <v>38</v>
      </c>
      <c r="J88" s="292" t="s">
        <v>38</v>
      </c>
      <c r="K88" s="292" t="s">
        <v>38</v>
      </c>
      <c r="L88" s="292" t="s">
        <v>38</v>
      </c>
      <c r="M88" s="292" t="s">
        <v>38</v>
      </c>
      <c r="N88" s="292" t="s">
        <v>38</v>
      </c>
      <c r="O88" s="292" t="s">
        <v>38</v>
      </c>
      <c r="P88" s="292" t="s">
        <v>38</v>
      </c>
      <c r="Q88" s="292" t="s">
        <v>38</v>
      </c>
      <c r="R88" s="292" t="s">
        <v>38</v>
      </c>
      <c r="S88" s="292" t="s">
        <v>38</v>
      </c>
      <c r="T88" s="292" t="s">
        <v>38</v>
      </c>
      <c r="U88" s="292" t="s">
        <v>38</v>
      </c>
      <c r="V88" s="292" t="s">
        <v>38</v>
      </c>
      <c r="W88" s="292" t="s">
        <v>38</v>
      </c>
      <c r="X88" s="292" t="s">
        <v>38</v>
      </c>
      <c r="Y88" s="292" t="s">
        <v>38</v>
      </c>
      <c r="Z88" s="292" t="s">
        <v>38</v>
      </c>
      <c r="AA88" s="292" t="s">
        <v>38</v>
      </c>
      <c r="AB88" s="292">
        <v>1.1473633500000002</v>
      </c>
      <c r="AC88" s="292" t="s">
        <v>38</v>
      </c>
      <c r="AD88" s="292" t="s">
        <v>38</v>
      </c>
      <c r="AE88" s="292" t="s">
        <v>38</v>
      </c>
      <c r="AF88" s="292" t="s">
        <v>38</v>
      </c>
      <c r="AG88" s="292">
        <v>1</v>
      </c>
      <c r="AH88" s="292" t="s">
        <v>38</v>
      </c>
      <c r="AI88" s="292" t="s">
        <v>38</v>
      </c>
      <c r="AJ88" s="292" t="s">
        <v>38</v>
      </c>
      <c r="AK88" s="292" t="s">
        <v>38</v>
      </c>
      <c r="AL88" s="292" t="s">
        <v>38</v>
      </c>
      <c r="AM88" s="292" t="s">
        <v>38</v>
      </c>
      <c r="AN88" s="292" t="s">
        <v>38</v>
      </c>
      <c r="AO88" s="292">
        <v>0</v>
      </c>
      <c r="AP88" s="292">
        <v>1.1473633500000002</v>
      </c>
      <c r="AQ88" s="292">
        <v>0</v>
      </c>
      <c r="AR88" s="292">
        <v>0</v>
      </c>
      <c r="AS88" s="292">
        <v>0</v>
      </c>
      <c r="AT88" s="292">
        <v>0</v>
      </c>
      <c r="AU88" s="292">
        <v>1</v>
      </c>
      <c r="AV88" s="285"/>
      <c r="AW88" s="286"/>
      <c r="AX88" s="287"/>
      <c r="AY88" s="287"/>
      <c r="AZ88" s="287"/>
      <c r="BA88" s="287"/>
      <c r="BB88" s="287"/>
      <c r="BC88" s="287"/>
      <c r="BD88" s="287"/>
      <c r="BE88" s="287"/>
      <c r="BF88" s="287"/>
      <c r="BG88" s="287"/>
      <c r="BH88" s="287"/>
      <c r="BI88" s="287"/>
      <c r="BJ88" s="287"/>
      <c r="BK88" s="273"/>
      <c r="BL88" s="273"/>
      <c r="BM88" s="295"/>
      <c r="BN88" s="295"/>
      <c r="BP88" s="295"/>
      <c r="BQ88" s="275"/>
      <c r="BS88" s="271"/>
      <c r="CV88" s="271"/>
    </row>
    <row r="89" spans="1:100" s="294" customFormat="1" ht="31.5" x14ac:dyDescent="0.25">
      <c r="A89" s="21" t="s">
        <v>573</v>
      </c>
      <c r="B89" s="196" t="s">
        <v>152</v>
      </c>
      <c r="C89" s="266" t="s">
        <v>153</v>
      </c>
      <c r="D89" s="284">
        <v>2.5933546306672208</v>
      </c>
      <c r="E89" s="284" t="s">
        <v>38</v>
      </c>
      <c r="F89" s="292" t="s">
        <v>38</v>
      </c>
      <c r="G89" s="292" t="s">
        <v>38</v>
      </c>
      <c r="H89" s="292" t="s">
        <v>38</v>
      </c>
      <c r="I89" s="292" t="s">
        <v>38</v>
      </c>
      <c r="J89" s="292" t="s">
        <v>38</v>
      </c>
      <c r="K89" s="292" t="s">
        <v>38</v>
      </c>
      <c r="L89" s="292" t="s">
        <v>38</v>
      </c>
      <c r="M89" s="292" t="s">
        <v>38</v>
      </c>
      <c r="N89" s="292" t="s">
        <v>38</v>
      </c>
      <c r="O89" s="292" t="s">
        <v>38</v>
      </c>
      <c r="P89" s="292" t="s">
        <v>38</v>
      </c>
      <c r="Q89" s="292" t="s">
        <v>38</v>
      </c>
      <c r="R89" s="292" t="s">
        <v>38</v>
      </c>
      <c r="S89" s="292" t="s">
        <v>38</v>
      </c>
      <c r="T89" s="292" t="s">
        <v>38</v>
      </c>
      <c r="U89" s="292" t="s">
        <v>38</v>
      </c>
      <c r="V89" s="292" t="s">
        <v>38</v>
      </c>
      <c r="W89" s="292" t="s">
        <v>38</v>
      </c>
      <c r="X89" s="292" t="s">
        <v>38</v>
      </c>
      <c r="Y89" s="292" t="s">
        <v>38</v>
      </c>
      <c r="Z89" s="292" t="s">
        <v>38</v>
      </c>
      <c r="AA89" s="292" t="s">
        <v>38</v>
      </c>
      <c r="AB89" s="292" t="s">
        <v>38</v>
      </c>
      <c r="AC89" s="292" t="s">
        <v>38</v>
      </c>
      <c r="AD89" s="292" t="s">
        <v>38</v>
      </c>
      <c r="AE89" s="292" t="s">
        <v>38</v>
      </c>
      <c r="AF89" s="292" t="s">
        <v>38</v>
      </c>
      <c r="AG89" s="292" t="s">
        <v>38</v>
      </c>
      <c r="AH89" s="292" t="s">
        <v>38</v>
      </c>
      <c r="AI89" s="292">
        <v>2.5933546306672208</v>
      </c>
      <c r="AJ89" s="292" t="s">
        <v>38</v>
      </c>
      <c r="AK89" s="292" t="s">
        <v>38</v>
      </c>
      <c r="AL89" s="292" t="s">
        <v>38</v>
      </c>
      <c r="AM89" s="292" t="s">
        <v>38</v>
      </c>
      <c r="AN89" s="292">
        <v>4</v>
      </c>
      <c r="AO89" s="292">
        <v>0</v>
      </c>
      <c r="AP89" s="292">
        <v>2.5933546306672208</v>
      </c>
      <c r="AQ89" s="292">
        <v>0</v>
      </c>
      <c r="AR89" s="292">
        <v>0</v>
      </c>
      <c r="AS89" s="292">
        <v>0</v>
      </c>
      <c r="AT89" s="292">
        <v>0</v>
      </c>
      <c r="AU89" s="292">
        <v>4</v>
      </c>
      <c r="AV89" s="285"/>
      <c r="AW89" s="286"/>
      <c r="AX89" s="287"/>
      <c r="AY89" s="287"/>
      <c r="AZ89" s="287"/>
      <c r="BA89" s="287"/>
      <c r="BB89" s="287"/>
      <c r="BC89" s="287"/>
      <c r="BD89" s="287"/>
      <c r="BE89" s="287"/>
      <c r="BF89" s="287"/>
      <c r="BG89" s="287"/>
      <c r="BH89" s="287"/>
      <c r="BI89" s="287"/>
      <c r="BJ89" s="287"/>
      <c r="BK89" s="273"/>
      <c r="BL89" s="273"/>
      <c r="BM89" s="295"/>
      <c r="BN89" s="295"/>
      <c r="BP89" s="295"/>
      <c r="BQ89" s="275"/>
      <c r="BS89" s="271"/>
      <c r="CV89" s="271"/>
    </row>
    <row r="90" spans="1:100" s="294" customFormat="1" ht="31.5" x14ac:dyDescent="0.25">
      <c r="A90" s="21" t="s">
        <v>574</v>
      </c>
      <c r="B90" s="196" t="s">
        <v>155</v>
      </c>
      <c r="C90" s="266" t="s">
        <v>156</v>
      </c>
      <c r="D90" s="284">
        <v>1.4934526655316136</v>
      </c>
      <c r="E90" s="284" t="s">
        <v>38</v>
      </c>
      <c r="F90" s="292" t="s">
        <v>38</v>
      </c>
      <c r="G90" s="292" t="s">
        <v>38</v>
      </c>
      <c r="H90" s="292" t="s">
        <v>38</v>
      </c>
      <c r="I90" s="292" t="s">
        <v>38</v>
      </c>
      <c r="J90" s="292" t="s">
        <v>38</v>
      </c>
      <c r="K90" s="292" t="s">
        <v>38</v>
      </c>
      <c r="L90" s="292" t="s">
        <v>38</v>
      </c>
      <c r="M90" s="292" t="s">
        <v>38</v>
      </c>
      <c r="N90" s="292" t="s">
        <v>38</v>
      </c>
      <c r="O90" s="292" t="s">
        <v>38</v>
      </c>
      <c r="P90" s="292" t="s">
        <v>38</v>
      </c>
      <c r="Q90" s="292" t="s">
        <v>38</v>
      </c>
      <c r="R90" s="292" t="s">
        <v>38</v>
      </c>
      <c r="S90" s="292" t="s">
        <v>38</v>
      </c>
      <c r="T90" s="292" t="s">
        <v>38</v>
      </c>
      <c r="U90" s="292" t="s">
        <v>38</v>
      </c>
      <c r="V90" s="292" t="s">
        <v>38</v>
      </c>
      <c r="W90" s="292" t="s">
        <v>38</v>
      </c>
      <c r="X90" s="292" t="s">
        <v>38</v>
      </c>
      <c r="Y90" s="292" t="s">
        <v>38</v>
      </c>
      <c r="Z90" s="292" t="s">
        <v>38</v>
      </c>
      <c r="AA90" s="292" t="s">
        <v>38</v>
      </c>
      <c r="AB90" s="292" t="s">
        <v>38</v>
      </c>
      <c r="AC90" s="292" t="s">
        <v>38</v>
      </c>
      <c r="AD90" s="292" t="s">
        <v>38</v>
      </c>
      <c r="AE90" s="292" t="s">
        <v>38</v>
      </c>
      <c r="AF90" s="292" t="s">
        <v>38</v>
      </c>
      <c r="AG90" s="292" t="s">
        <v>38</v>
      </c>
      <c r="AH90" s="292" t="s">
        <v>38</v>
      </c>
      <c r="AI90" s="292">
        <v>1.4934526655316136</v>
      </c>
      <c r="AJ90" s="292" t="s">
        <v>38</v>
      </c>
      <c r="AK90" s="292" t="s">
        <v>38</v>
      </c>
      <c r="AL90" s="292" t="s">
        <v>38</v>
      </c>
      <c r="AM90" s="292" t="s">
        <v>38</v>
      </c>
      <c r="AN90" s="292">
        <v>1</v>
      </c>
      <c r="AO90" s="292">
        <v>0</v>
      </c>
      <c r="AP90" s="292">
        <v>1.4934526655316136</v>
      </c>
      <c r="AQ90" s="292">
        <v>0</v>
      </c>
      <c r="AR90" s="292">
        <v>0</v>
      </c>
      <c r="AS90" s="292">
        <v>0</v>
      </c>
      <c r="AT90" s="292">
        <v>0</v>
      </c>
      <c r="AU90" s="292">
        <v>1</v>
      </c>
      <c r="AV90" s="285"/>
      <c r="AW90" s="286"/>
      <c r="AX90" s="287"/>
      <c r="AY90" s="287"/>
      <c r="AZ90" s="287"/>
      <c r="BA90" s="287"/>
      <c r="BB90" s="287"/>
      <c r="BC90" s="287"/>
      <c r="BD90" s="287"/>
      <c r="BE90" s="287"/>
      <c r="BF90" s="287"/>
      <c r="BG90" s="287"/>
      <c r="BH90" s="287"/>
      <c r="BI90" s="287"/>
      <c r="BJ90" s="287"/>
      <c r="BK90" s="273"/>
      <c r="BL90" s="273"/>
      <c r="BM90" s="295"/>
      <c r="BN90" s="295"/>
      <c r="BP90" s="295"/>
      <c r="BQ90" s="275"/>
      <c r="BS90" s="271"/>
      <c r="CV90" s="271"/>
    </row>
    <row r="91" spans="1:100" s="294" customFormat="1" ht="31.5" x14ac:dyDescent="0.25">
      <c r="A91" s="21" t="s">
        <v>575</v>
      </c>
      <c r="B91" s="196" t="s">
        <v>158</v>
      </c>
      <c r="C91" s="266" t="s">
        <v>159</v>
      </c>
      <c r="D91" s="284">
        <v>1.4934526655316136</v>
      </c>
      <c r="E91" s="284" t="s">
        <v>38</v>
      </c>
      <c r="F91" s="292" t="s">
        <v>38</v>
      </c>
      <c r="G91" s="292" t="s">
        <v>38</v>
      </c>
      <c r="H91" s="292" t="s">
        <v>38</v>
      </c>
      <c r="I91" s="292" t="s">
        <v>38</v>
      </c>
      <c r="J91" s="292" t="s">
        <v>38</v>
      </c>
      <c r="K91" s="292" t="s">
        <v>38</v>
      </c>
      <c r="L91" s="292" t="s">
        <v>38</v>
      </c>
      <c r="M91" s="292" t="s">
        <v>38</v>
      </c>
      <c r="N91" s="292" t="s">
        <v>38</v>
      </c>
      <c r="O91" s="292" t="s">
        <v>38</v>
      </c>
      <c r="P91" s="292" t="s">
        <v>38</v>
      </c>
      <c r="Q91" s="292" t="s">
        <v>38</v>
      </c>
      <c r="R91" s="292" t="s">
        <v>38</v>
      </c>
      <c r="S91" s="292" t="s">
        <v>38</v>
      </c>
      <c r="T91" s="292" t="s">
        <v>38</v>
      </c>
      <c r="U91" s="292" t="s">
        <v>38</v>
      </c>
      <c r="V91" s="292" t="s">
        <v>38</v>
      </c>
      <c r="W91" s="292" t="s">
        <v>38</v>
      </c>
      <c r="X91" s="292" t="s">
        <v>38</v>
      </c>
      <c r="Y91" s="292" t="s">
        <v>38</v>
      </c>
      <c r="Z91" s="292" t="s">
        <v>38</v>
      </c>
      <c r="AA91" s="292" t="s">
        <v>38</v>
      </c>
      <c r="AB91" s="292" t="s">
        <v>38</v>
      </c>
      <c r="AC91" s="292" t="s">
        <v>38</v>
      </c>
      <c r="AD91" s="292" t="s">
        <v>38</v>
      </c>
      <c r="AE91" s="292" t="s">
        <v>38</v>
      </c>
      <c r="AF91" s="292" t="s">
        <v>38</v>
      </c>
      <c r="AG91" s="292" t="s">
        <v>38</v>
      </c>
      <c r="AH91" s="292" t="s">
        <v>38</v>
      </c>
      <c r="AI91" s="292">
        <v>1.4934526655316136</v>
      </c>
      <c r="AJ91" s="292" t="s">
        <v>38</v>
      </c>
      <c r="AK91" s="292" t="s">
        <v>38</v>
      </c>
      <c r="AL91" s="292" t="s">
        <v>38</v>
      </c>
      <c r="AM91" s="292" t="s">
        <v>38</v>
      </c>
      <c r="AN91" s="292">
        <v>1</v>
      </c>
      <c r="AO91" s="292">
        <v>0</v>
      </c>
      <c r="AP91" s="292">
        <v>1.4934526655316136</v>
      </c>
      <c r="AQ91" s="292">
        <v>0</v>
      </c>
      <c r="AR91" s="292">
        <v>0</v>
      </c>
      <c r="AS91" s="292">
        <v>0</v>
      </c>
      <c r="AT91" s="292">
        <v>0</v>
      </c>
      <c r="AU91" s="292">
        <v>1</v>
      </c>
      <c r="AV91" s="285"/>
      <c r="AW91" s="286"/>
      <c r="AX91" s="287"/>
      <c r="AY91" s="287"/>
      <c r="AZ91" s="287"/>
      <c r="BA91" s="287"/>
      <c r="BB91" s="287"/>
      <c r="BC91" s="287"/>
      <c r="BD91" s="287"/>
      <c r="BE91" s="287"/>
      <c r="BF91" s="287"/>
      <c r="BG91" s="287"/>
      <c r="BH91" s="287"/>
      <c r="BI91" s="287"/>
      <c r="BJ91" s="287"/>
      <c r="BK91" s="273"/>
      <c r="BL91" s="273"/>
      <c r="BM91" s="295"/>
      <c r="BN91" s="295"/>
      <c r="BP91" s="295"/>
      <c r="BQ91" s="275"/>
      <c r="BS91" s="271"/>
      <c r="CV91" s="271"/>
    </row>
    <row r="92" spans="1:100" s="294" customFormat="1" ht="31.5" x14ac:dyDescent="0.25">
      <c r="A92" s="21" t="s">
        <v>576</v>
      </c>
      <c r="B92" s="196" t="s">
        <v>161</v>
      </c>
      <c r="C92" s="266" t="s">
        <v>162</v>
      </c>
      <c r="D92" s="284">
        <v>1.4934526655316136</v>
      </c>
      <c r="E92" s="284" t="s">
        <v>38</v>
      </c>
      <c r="F92" s="292" t="s">
        <v>38</v>
      </c>
      <c r="G92" s="292" t="s">
        <v>38</v>
      </c>
      <c r="H92" s="292" t="s">
        <v>38</v>
      </c>
      <c r="I92" s="292" t="s">
        <v>38</v>
      </c>
      <c r="J92" s="292" t="s">
        <v>38</v>
      </c>
      <c r="K92" s="292" t="s">
        <v>38</v>
      </c>
      <c r="L92" s="292" t="s">
        <v>38</v>
      </c>
      <c r="M92" s="292" t="s">
        <v>38</v>
      </c>
      <c r="N92" s="292" t="s">
        <v>38</v>
      </c>
      <c r="O92" s="292" t="s">
        <v>38</v>
      </c>
      <c r="P92" s="292" t="s">
        <v>38</v>
      </c>
      <c r="Q92" s="292" t="s">
        <v>38</v>
      </c>
      <c r="R92" s="292" t="s">
        <v>38</v>
      </c>
      <c r="S92" s="292" t="s">
        <v>38</v>
      </c>
      <c r="T92" s="292" t="s">
        <v>38</v>
      </c>
      <c r="U92" s="292" t="s">
        <v>38</v>
      </c>
      <c r="V92" s="292" t="s">
        <v>38</v>
      </c>
      <c r="W92" s="292" t="s">
        <v>38</v>
      </c>
      <c r="X92" s="292" t="s">
        <v>38</v>
      </c>
      <c r="Y92" s="292" t="s">
        <v>38</v>
      </c>
      <c r="Z92" s="292" t="s">
        <v>38</v>
      </c>
      <c r="AA92" s="292" t="s">
        <v>38</v>
      </c>
      <c r="AB92" s="292" t="s">
        <v>38</v>
      </c>
      <c r="AC92" s="292" t="s">
        <v>38</v>
      </c>
      <c r="AD92" s="292" t="s">
        <v>38</v>
      </c>
      <c r="AE92" s="292" t="s">
        <v>38</v>
      </c>
      <c r="AF92" s="292" t="s">
        <v>38</v>
      </c>
      <c r="AG92" s="292" t="s">
        <v>38</v>
      </c>
      <c r="AH92" s="292" t="s">
        <v>38</v>
      </c>
      <c r="AI92" s="292">
        <v>1.4934526655316136</v>
      </c>
      <c r="AJ92" s="292" t="s">
        <v>38</v>
      </c>
      <c r="AK92" s="292" t="s">
        <v>38</v>
      </c>
      <c r="AL92" s="292" t="s">
        <v>38</v>
      </c>
      <c r="AM92" s="292" t="s">
        <v>38</v>
      </c>
      <c r="AN92" s="292">
        <v>1</v>
      </c>
      <c r="AO92" s="292">
        <v>0</v>
      </c>
      <c r="AP92" s="292">
        <v>1.4934526655316136</v>
      </c>
      <c r="AQ92" s="292">
        <v>0</v>
      </c>
      <c r="AR92" s="292">
        <v>0</v>
      </c>
      <c r="AS92" s="292">
        <v>0</v>
      </c>
      <c r="AT92" s="292">
        <v>0</v>
      </c>
      <c r="AU92" s="292">
        <v>1</v>
      </c>
      <c r="AV92" s="285"/>
      <c r="AW92" s="286"/>
      <c r="AX92" s="287"/>
      <c r="AY92" s="287"/>
      <c r="AZ92" s="287"/>
      <c r="BA92" s="287"/>
      <c r="BB92" s="287"/>
      <c r="BC92" s="287"/>
      <c r="BD92" s="287"/>
      <c r="BE92" s="287"/>
      <c r="BF92" s="287"/>
      <c r="BG92" s="287"/>
      <c r="BH92" s="287"/>
      <c r="BI92" s="287"/>
      <c r="BJ92" s="287"/>
      <c r="BK92" s="273"/>
      <c r="BL92" s="273"/>
      <c r="BM92" s="295"/>
      <c r="BN92" s="295"/>
      <c r="BP92" s="295"/>
      <c r="BQ92" s="275"/>
      <c r="BS92" s="271"/>
      <c r="CV92" s="271"/>
    </row>
    <row r="93" spans="1:100" s="294" customFormat="1" ht="31.5" x14ac:dyDescent="0.25">
      <c r="A93" s="21" t="s">
        <v>577</v>
      </c>
      <c r="B93" s="196" t="s">
        <v>164</v>
      </c>
      <c r="C93" s="266" t="s">
        <v>165</v>
      </c>
      <c r="D93" s="284">
        <v>1.33154524419</v>
      </c>
      <c r="E93" s="284" t="s">
        <v>38</v>
      </c>
      <c r="F93" s="292" t="s">
        <v>38</v>
      </c>
      <c r="G93" s="292" t="s">
        <v>38</v>
      </c>
      <c r="H93" s="292" t="s">
        <v>38</v>
      </c>
      <c r="I93" s="292" t="s">
        <v>38</v>
      </c>
      <c r="J93" s="292" t="s">
        <v>38</v>
      </c>
      <c r="K93" s="292" t="s">
        <v>38</v>
      </c>
      <c r="L93" s="292" t="s">
        <v>38</v>
      </c>
      <c r="M93" s="292" t="s">
        <v>38</v>
      </c>
      <c r="N93" s="292">
        <v>1.33154524419</v>
      </c>
      <c r="O93" s="292" t="s">
        <v>38</v>
      </c>
      <c r="P93" s="292" t="s">
        <v>38</v>
      </c>
      <c r="Q93" s="292" t="s">
        <v>38</v>
      </c>
      <c r="R93" s="292" t="s">
        <v>38</v>
      </c>
      <c r="S93" s="292">
        <v>1</v>
      </c>
      <c r="T93" s="292" t="s">
        <v>38</v>
      </c>
      <c r="U93" s="292" t="s">
        <v>38</v>
      </c>
      <c r="V93" s="292" t="s">
        <v>38</v>
      </c>
      <c r="W93" s="292" t="s">
        <v>38</v>
      </c>
      <c r="X93" s="292" t="s">
        <v>38</v>
      </c>
      <c r="Y93" s="292" t="s">
        <v>38</v>
      </c>
      <c r="Z93" s="292" t="s">
        <v>38</v>
      </c>
      <c r="AA93" s="292" t="s">
        <v>38</v>
      </c>
      <c r="AB93" s="292" t="s">
        <v>38</v>
      </c>
      <c r="AC93" s="292" t="s">
        <v>38</v>
      </c>
      <c r="AD93" s="292" t="s">
        <v>38</v>
      </c>
      <c r="AE93" s="292" t="s">
        <v>38</v>
      </c>
      <c r="AF93" s="292" t="s">
        <v>38</v>
      </c>
      <c r="AG93" s="292" t="s">
        <v>38</v>
      </c>
      <c r="AH93" s="292" t="s">
        <v>38</v>
      </c>
      <c r="AI93" s="292" t="s">
        <v>38</v>
      </c>
      <c r="AJ93" s="292" t="s">
        <v>38</v>
      </c>
      <c r="AK93" s="292" t="s">
        <v>38</v>
      </c>
      <c r="AL93" s="292" t="s">
        <v>38</v>
      </c>
      <c r="AM93" s="292" t="s">
        <v>38</v>
      </c>
      <c r="AN93" s="292" t="s">
        <v>38</v>
      </c>
      <c r="AO93" s="292">
        <v>0</v>
      </c>
      <c r="AP93" s="292">
        <v>1.33154524419</v>
      </c>
      <c r="AQ93" s="292">
        <v>0</v>
      </c>
      <c r="AR93" s="292">
        <v>0</v>
      </c>
      <c r="AS93" s="292">
        <v>0</v>
      </c>
      <c r="AT93" s="292">
        <v>0</v>
      </c>
      <c r="AU93" s="292">
        <v>1</v>
      </c>
      <c r="AV93" s="285"/>
      <c r="AW93" s="286"/>
      <c r="AX93" s="287"/>
      <c r="AY93" s="287"/>
      <c r="AZ93" s="287"/>
      <c r="BA93" s="287"/>
      <c r="BB93" s="287"/>
      <c r="BC93" s="287"/>
      <c r="BD93" s="287"/>
      <c r="BE93" s="287"/>
      <c r="BF93" s="287"/>
      <c r="BG93" s="287"/>
      <c r="BH93" s="287"/>
      <c r="BI93" s="287"/>
      <c r="BJ93" s="287"/>
      <c r="BK93" s="273"/>
      <c r="BL93" s="273"/>
      <c r="BM93" s="295"/>
      <c r="BN93" s="295"/>
      <c r="BP93" s="295"/>
      <c r="BQ93" s="275"/>
      <c r="BS93" s="271"/>
      <c r="CV93" s="271"/>
    </row>
    <row r="94" spans="1:100" s="294" customFormat="1" ht="31.5" x14ac:dyDescent="0.25">
      <c r="A94" s="21" t="s">
        <v>578</v>
      </c>
      <c r="B94" s="196" t="s">
        <v>167</v>
      </c>
      <c r="C94" s="266" t="s">
        <v>168</v>
      </c>
      <c r="D94" s="284">
        <v>1.33154524419</v>
      </c>
      <c r="E94" s="284" t="s">
        <v>38</v>
      </c>
      <c r="F94" s="292" t="s">
        <v>38</v>
      </c>
      <c r="G94" s="292" t="s">
        <v>38</v>
      </c>
      <c r="H94" s="292" t="s">
        <v>38</v>
      </c>
      <c r="I94" s="292" t="s">
        <v>38</v>
      </c>
      <c r="J94" s="292" t="s">
        <v>38</v>
      </c>
      <c r="K94" s="292" t="s">
        <v>38</v>
      </c>
      <c r="L94" s="292" t="s">
        <v>38</v>
      </c>
      <c r="M94" s="292" t="s">
        <v>38</v>
      </c>
      <c r="N94" s="292">
        <v>1.33154524419</v>
      </c>
      <c r="O94" s="292" t="s">
        <v>38</v>
      </c>
      <c r="P94" s="292" t="s">
        <v>38</v>
      </c>
      <c r="Q94" s="292" t="s">
        <v>38</v>
      </c>
      <c r="R94" s="292" t="s">
        <v>38</v>
      </c>
      <c r="S94" s="292">
        <v>1</v>
      </c>
      <c r="T94" s="292" t="s">
        <v>38</v>
      </c>
      <c r="U94" s="292" t="s">
        <v>38</v>
      </c>
      <c r="V94" s="292" t="s">
        <v>38</v>
      </c>
      <c r="W94" s="292" t="s">
        <v>38</v>
      </c>
      <c r="X94" s="292" t="s">
        <v>38</v>
      </c>
      <c r="Y94" s="292" t="s">
        <v>38</v>
      </c>
      <c r="Z94" s="292" t="s">
        <v>38</v>
      </c>
      <c r="AA94" s="292" t="s">
        <v>38</v>
      </c>
      <c r="AB94" s="292" t="s">
        <v>38</v>
      </c>
      <c r="AC94" s="292" t="s">
        <v>38</v>
      </c>
      <c r="AD94" s="292" t="s">
        <v>38</v>
      </c>
      <c r="AE94" s="292" t="s">
        <v>38</v>
      </c>
      <c r="AF94" s="292" t="s">
        <v>38</v>
      </c>
      <c r="AG94" s="292" t="s">
        <v>38</v>
      </c>
      <c r="AH94" s="292" t="s">
        <v>38</v>
      </c>
      <c r="AI94" s="292" t="s">
        <v>38</v>
      </c>
      <c r="AJ94" s="292" t="s">
        <v>38</v>
      </c>
      <c r="AK94" s="292" t="s">
        <v>38</v>
      </c>
      <c r="AL94" s="292" t="s">
        <v>38</v>
      </c>
      <c r="AM94" s="292" t="s">
        <v>38</v>
      </c>
      <c r="AN94" s="292" t="s">
        <v>38</v>
      </c>
      <c r="AO94" s="292">
        <v>0</v>
      </c>
      <c r="AP94" s="292">
        <v>1.33154524419</v>
      </c>
      <c r="AQ94" s="292">
        <v>0</v>
      </c>
      <c r="AR94" s="292">
        <v>0</v>
      </c>
      <c r="AS94" s="292">
        <v>0</v>
      </c>
      <c r="AT94" s="292">
        <v>0</v>
      </c>
      <c r="AU94" s="292">
        <v>1</v>
      </c>
      <c r="AV94" s="285"/>
      <c r="AW94" s="286"/>
      <c r="AX94" s="287"/>
      <c r="AY94" s="287"/>
      <c r="AZ94" s="287"/>
      <c r="BA94" s="287"/>
      <c r="BB94" s="287"/>
      <c r="BC94" s="287"/>
      <c r="BD94" s="287"/>
      <c r="BE94" s="287"/>
      <c r="BF94" s="287"/>
      <c r="BG94" s="287"/>
      <c r="BH94" s="287"/>
      <c r="BI94" s="287"/>
      <c r="BJ94" s="287"/>
      <c r="BK94" s="273"/>
      <c r="BL94" s="273"/>
      <c r="BM94" s="295"/>
      <c r="BN94" s="295"/>
      <c r="BP94" s="295"/>
      <c r="BQ94" s="275"/>
      <c r="BS94" s="271"/>
      <c r="CV94" s="271"/>
    </row>
    <row r="95" spans="1:100" s="294" customFormat="1" ht="31.5" x14ac:dyDescent="0.25">
      <c r="A95" s="21" t="s">
        <v>579</v>
      </c>
      <c r="B95" s="196" t="s">
        <v>170</v>
      </c>
      <c r="C95" s="266" t="s">
        <v>171</v>
      </c>
      <c r="D95" s="284">
        <v>2.66309048838</v>
      </c>
      <c r="E95" s="284" t="s">
        <v>38</v>
      </c>
      <c r="F95" s="292" t="s">
        <v>38</v>
      </c>
      <c r="G95" s="292" t="s">
        <v>38</v>
      </c>
      <c r="H95" s="292" t="s">
        <v>38</v>
      </c>
      <c r="I95" s="292" t="s">
        <v>38</v>
      </c>
      <c r="J95" s="292" t="s">
        <v>38</v>
      </c>
      <c r="K95" s="292" t="s">
        <v>38</v>
      </c>
      <c r="L95" s="292" t="s">
        <v>38</v>
      </c>
      <c r="M95" s="292" t="s">
        <v>38</v>
      </c>
      <c r="N95" s="292">
        <v>2.66309048838</v>
      </c>
      <c r="O95" s="292" t="s">
        <v>38</v>
      </c>
      <c r="P95" s="292" t="s">
        <v>38</v>
      </c>
      <c r="Q95" s="292" t="s">
        <v>38</v>
      </c>
      <c r="R95" s="292" t="s">
        <v>38</v>
      </c>
      <c r="S95" s="292">
        <v>2</v>
      </c>
      <c r="T95" s="292" t="s">
        <v>38</v>
      </c>
      <c r="U95" s="292" t="s">
        <v>38</v>
      </c>
      <c r="V95" s="292" t="s">
        <v>38</v>
      </c>
      <c r="W95" s="292" t="s">
        <v>38</v>
      </c>
      <c r="X95" s="292" t="s">
        <v>38</v>
      </c>
      <c r="Y95" s="292" t="s">
        <v>38</v>
      </c>
      <c r="Z95" s="292" t="s">
        <v>38</v>
      </c>
      <c r="AA95" s="292" t="s">
        <v>38</v>
      </c>
      <c r="AB95" s="292" t="s">
        <v>38</v>
      </c>
      <c r="AC95" s="292" t="s">
        <v>38</v>
      </c>
      <c r="AD95" s="292" t="s">
        <v>38</v>
      </c>
      <c r="AE95" s="292" t="s">
        <v>38</v>
      </c>
      <c r="AF95" s="292" t="s">
        <v>38</v>
      </c>
      <c r="AG95" s="292" t="s">
        <v>38</v>
      </c>
      <c r="AH95" s="292" t="s">
        <v>38</v>
      </c>
      <c r="AI95" s="292" t="s">
        <v>38</v>
      </c>
      <c r="AJ95" s="292" t="s">
        <v>38</v>
      </c>
      <c r="AK95" s="292" t="s">
        <v>38</v>
      </c>
      <c r="AL95" s="292" t="s">
        <v>38</v>
      </c>
      <c r="AM95" s="292" t="s">
        <v>38</v>
      </c>
      <c r="AN95" s="292" t="s">
        <v>38</v>
      </c>
      <c r="AO95" s="292">
        <v>0</v>
      </c>
      <c r="AP95" s="292">
        <v>2.66309048838</v>
      </c>
      <c r="AQ95" s="292">
        <v>0</v>
      </c>
      <c r="AR95" s="292">
        <v>0</v>
      </c>
      <c r="AS95" s="292">
        <v>0</v>
      </c>
      <c r="AT95" s="292">
        <v>0</v>
      </c>
      <c r="AU95" s="292">
        <v>2</v>
      </c>
      <c r="AV95" s="285"/>
      <c r="AW95" s="286"/>
      <c r="AX95" s="287"/>
      <c r="AY95" s="287"/>
      <c r="AZ95" s="287"/>
      <c r="BA95" s="287"/>
      <c r="BB95" s="287"/>
      <c r="BC95" s="287"/>
      <c r="BD95" s="287"/>
      <c r="BE95" s="287"/>
      <c r="BF95" s="287"/>
      <c r="BG95" s="287"/>
      <c r="BH95" s="287"/>
      <c r="BI95" s="287"/>
      <c r="BJ95" s="287"/>
      <c r="BK95" s="273"/>
      <c r="BL95" s="273"/>
      <c r="BM95" s="295"/>
      <c r="BN95" s="295"/>
      <c r="BP95" s="295"/>
      <c r="BQ95" s="275"/>
      <c r="BS95" s="271"/>
      <c r="CV95" s="271"/>
    </row>
    <row r="96" spans="1:100" s="294" customFormat="1" ht="31.5" x14ac:dyDescent="0.25">
      <c r="A96" s="21" t="s">
        <v>580</v>
      </c>
      <c r="B96" s="196" t="s">
        <v>173</v>
      </c>
      <c r="C96" s="266" t="s">
        <v>174</v>
      </c>
      <c r="D96" s="284">
        <v>0.61112136645000015</v>
      </c>
      <c r="E96" s="284" t="s">
        <v>38</v>
      </c>
      <c r="F96" s="292" t="s">
        <v>38</v>
      </c>
      <c r="G96" s="292" t="s">
        <v>38</v>
      </c>
      <c r="H96" s="292" t="s">
        <v>38</v>
      </c>
      <c r="I96" s="292" t="s">
        <v>38</v>
      </c>
      <c r="J96" s="292" t="s">
        <v>38</v>
      </c>
      <c r="K96" s="292" t="s">
        <v>38</v>
      </c>
      <c r="L96" s="292" t="s">
        <v>38</v>
      </c>
      <c r="M96" s="292" t="s">
        <v>38</v>
      </c>
      <c r="N96" s="292">
        <v>0.61112136645000015</v>
      </c>
      <c r="O96" s="292" t="s">
        <v>38</v>
      </c>
      <c r="P96" s="292" t="s">
        <v>38</v>
      </c>
      <c r="Q96" s="292" t="s">
        <v>38</v>
      </c>
      <c r="R96" s="292" t="s">
        <v>38</v>
      </c>
      <c r="S96" s="292">
        <v>1</v>
      </c>
      <c r="T96" s="292" t="s">
        <v>38</v>
      </c>
      <c r="U96" s="292" t="s">
        <v>38</v>
      </c>
      <c r="V96" s="292" t="s">
        <v>38</v>
      </c>
      <c r="W96" s="292" t="s">
        <v>38</v>
      </c>
      <c r="X96" s="292" t="s">
        <v>38</v>
      </c>
      <c r="Y96" s="292" t="s">
        <v>38</v>
      </c>
      <c r="Z96" s="292" t="s">
        <v>38</v>
      </c>
      <c r="AA96" s="292" t="s">
        <v>38</v>
      </c>
      <c r="AB96" s="292" t="s">
        <v>38</v>
      </c>
      <c r="AC96" s="292" t="s">
        <v>38</v>
      </c>
      <c r="AD96" s="292" t="s">
        <v>38</v>
      </c>
      <c r="AE96" s="292" t="s">
        <v>38</v>
      </c>
      <c r="AF96" s="292" t="s">
        <v>38</v>
      </c>
      <c r="AG96" s="292" t="s">
        <v>38</v>
      </c>
      <c r="AH96" s="292" t="s">
        <v>38</v>
      </c>
      <c r="AI96" s="292" t="s">
        <v>38</v>
      </c>
      <c r="AJ96" s="292" t="s">
        <v>38</v>
      </c>
      <c r="AK96" s="292" t="s">
        <v>38</v>
      </c>
      <c r="AL96" s="292" t="s">
        <v>38</v>
      </c>
      <c r="AM96" s="292" t="s">
        <v>38</v>
      </c>
      <c r="AN96" s="292" t="s">
        <v>38</v>
      </c>
      <c r="AO96" s="292">
        <v>0</v>
      </c>
      <c r="AP96" s="292">
        <v>0.61112136645000015</v>
      </c>
      <c r="AQ96" s="292">
        <v>0</v>
      </c>
      <c r="AR96" s="292">
        <v>0</v>
      </c>
      <c r="AS96" s="292">
        <v>0</v>
      </c>
      <c r="AT96" s="292">
        <v>0</v>
      </c>
      <c r="AU96" s="292">
        <v>1</v>
      </c>
      <c r="AV96" s="285"/>
      <c r="AW96" s="286"/>
      <c r="AX96" s="287"/>
      <c r="AY96" s="287"/>
      <c r="AZ96" s="287"/>
      <c r="BA96" s="287"/>
      <c r="BB96" s="287"/>
      <c r="BC96" s="287"/>
      <c r="BD96" s="287"/>
      <c r="BE96" s="287"/>
      <c r="BF96" s="287"/>
      <c r="BG96" s="287"/>
      <c r="BH96" s="287"/>
      <c r="BI96" s="287"/>
      <c r="BJ96" s="287"/>
      <c r="BK96" s="273"/>
      <c r="BL96" s="273"/>
      <c r="BM96" s="295"/>
      <c r="BN96" s="295"/>
      <c r="BP96" s="295"/>
      <c r="BQ96" s="275"/>
      <c r="BS96" s="271"/>
      <c r="CV96" s="271"/>
    </row>
    <row r="97" spans="1:100" s="294" customFormat="1" ht="31.5" x14ac:dyDescent="0.25">
      <c r="A97" s="21" t="s">
        <v>581</v>
      </c>
      <c r="B97" s="196" t="s">
        <v>176</v>
      </c>
      <c r="C97" s="266" t="s">
        <v>177</v>
      </c>
      <c r="D97" s="284">
        <v>4.1878762275000003</v>
      </c>
      <c r="E97" s="284" t="s">
        <v>38</v>
      </c>
      <c r="F97" s="292" t="s">
        <v>38</v>
      </c>
      <c r="G97" s="292" t="s">
        <v>38</v>
      </c>
      <c r="H97" s="292" t="s">
        <v>38</v>
      </c>
      <c r="I97" s="292" t="s">
        <v>38</v>
      </c>
      <c r="J97" s="292" t="s">
        <v>38</v>
      </c>
      <c r="K97" s="292" t="s">
        <v>38</v>
      </c>
      <c r="L97" s="292" t="s">
        <v>38</v>
      </c>
      <c r="M97" s="292" t="s">
        <v>38</v>
      </c>
      <c r="N97" s="292" t="s">
        <v>38</v>
      </c>
      <c r="O97" s="292" t="s">
        <v>38</v>
      </c>
      <c r="P97" s="292" t="s">
        <v>38</v>
      </c>
      <c r="Q97" s="292" t="s">
        <v>38</v>
      </c>
      <c r="R97" s="292" t="s">
        <v>38</v>
      </c>
      <c r="S97" s="292" t="s">
        <v>38</v>
      </c>
      <c r="T97" s="292" t="s">
        <v>38</v>
      </c>
      <c r="U97" s="292" t="s">
        <v>38</v>
      </c>
      <c r="V97" s="292" t="s">
        <v>38</v>
      </c>
      <c r="W97" s="292" t="s">
        <v>38</v>
      </c>
      <c r="X97" s="292" t="s">
        <v>38</v>
      </c>
      <c r="Y97" s="292" t="s">
        <v>38</v>
      </c>
      <c r="Z97" s="292" t="s">
        <v>38</v>
      </c>
      <c r="AA97" s="292" t="s">
        <v>38</v>
      </c>
      <c r="AB97" s="292">
        <v>4.1878762275000003</v>
      </c>
      <c r="AC97" s="292" t="s">
        <v>38</v>
      </c>
      <c r="AD97" s="292" t="s">
        <v>38</v>
      </c>
      <c r="AE97" s="292" t="s">
        <v>38</v>
      </c>
      <c r="AF97" s="292" t="s">
        <v>38</v>
      </c>
      <c r="AG97" s="292">
        <v>2</v>
      </c>
      <c r="AH97" s="292" t="s">
        <v>38</v>
      </c>
      <c r="AI97" s="292" t="s">
        <v>38</v>
      </c>
      <c r="AJ97" s="292" t="s">
        <v>38</v>
      </c>
      <c r="AK97" s="292" t="s">
        <v>38</v>
      </c>
      <c r="AL97" s="292" t="s">
        <v>38</v>
      </c>
      <c r="AM97" s="292" t="s">
        <v>38</v>
      </c>
      <c r="AN97" s="292" t="s">
        <v>38</v>
      </c>
      <c r="AO97" s="292">
        <v>0</v>
      </c>
      <c r="AP97" s="292">
        <v>4.1878762275000003</v>
      </c>
      <c r="AQ97" s="292">
        <v>0</v>
      </c>
      <c r="AR97" s="292">
        <v>0</v>
      </c>
      <c r="AS97" s="292">
        <v>0</v>
      </c>
      <c r="AT97" s="292">
        <v>0</v>
      </c>
      <c r="AU97" s="292">
        <v>2</v>
      </c>
      <c r="AV97" s="285"/>
      <c r="AW97" s="286"/>
      <c r="AX97" s="287"/>
      <c r="AY97" s="287"/>
      <c r="AZ97" s="287"/>
      <c r="BA97" s="287"/>
      <c r="BB97" s="287"/>
      <c r="BC97" s="287"/>
      <c r="BD97" s="287"/>
      <c r="BE97" s="287"/>
      <c r="BF97" s="287"/>
      <c r="BG97" s="287"/>
      <c r="BH97" s="287"/>
      <c r="BI97" s="287"/>
      <c r="BJ97" s="287"/>
      <c r="BK97" s="273"/>
      <c r="BL97" s="273"/>
      <c r="BM97" s="295"/>
      <c r="BN97" s="295"/>
      <c r="BP97" s="295"/>
      <c r="BQ97" s="275"/>
      <c r="BS97" s="271"/>
      <c r="CV97" s="271"/>
    </row>
    <row r="98" spans="1:100" s="294" customFormat="1" ht="31.5" x14ac:dyDescent="0.25">
      <c r="A98" s="21" t="s">
        <v>582</v>
      </c>
      <c r="B98" s="196" t="s">
        <v>179</v>
      </c>
      <c r="C98" s="266" t="s">
        <v>180</v>
      </c>
      <c r="D98" s="284">
        <v>0.64833865766680521</v>
      </c>
      <c r="E98" s="284" t="s">
        <v>38</v>
      </c>
      <c r="F98" s="292" t="s">
        <v>38</v>
      </c>
      <c r="G98" s="292" t="s">
        <v>38</v>
      </c>
      <c r="H98" s="292" t="s">
        <v>38</v>
      </c>
      <c r="I98" s="292" t="s">
        <v>38</v>
      </c>
      <c r="J98" s="292" t="s">
        <v>38</v>
      </c>
      <c r="K98" s="292" t="s">
        <v>38</v>
      </c>
      <c r="L98" s="292" t="s">
        <v>38</v>
      </c>
      <c r="M98" s="292" t="s">
        <v>38</v>
      </c>
      <c r="N98" s="292" t="s">
        <v>38</v>
      </c>
      <c r="O98" s="292" t="s">
        <v>38</v>
      </c>
      <c r="P98" s="292" t="s">
        <v>38</v>
      </c>
      <c r="Q98" s="292" t="s">
        <v>38</v>
      </c>
      <c r="R98" s="292" t="s">
        <v>38</v>
      </c>
      <c r="S98" s="292" t="s">
        <v>38</v>
      </c>
      <c r="T98" s="292" t="s">
        <v>38</v>
      </c>
      <c r="U98" s="292" t="s">
        <v>38</v>
      </c>
      <c r="V98" s="292" t="s">
        <v>38</v>
      </c>
      <c r="W98" s="292" t="s">
        <v>38</v>
      </c>
      <c r="X98" s="292" t="s">
        <v>38</v>
      </c>
      <c r="Y98" s="292" t="s">
        <v>38</v>
      </c>
      <c r="Z98" s="292" t="s">
        <v>38</v>
      </c>
      <c r="AA98" s="292" t="s">
        <v>38</v>
      </c>
      <c r="AB98" s="292" t="s">
        <v>38</v>
      </c>
      <c r="AC98" s="292" t="s">
        <v>38</v>
      </c>
      <c r="AD98" s="292" t="s">
        <v>38</v>
      </c>
      <c r="AE98" s="292" t="s">
        <v>38</v>
      </c>
      <c r="AF98" s="292" t="s">
        <v>38</v>
      </c>
      <c r="AG98" s="292" t="s">
        <v>38</v>
      </c>
      <c r="AH98" s="292" t="s">
        <v>38</v>
      </c>
      <c r="AI98" s="292">
        <v>0.64833865766680521</v>
      </c>
      <c r="AJ98" s="292" t="s">
        <v>38</v>
      </c>
      <c r="AK98" s="292" t="s">
        <v>38</v>
      </c>
      <c r="AL98" s="292" t="s">
        <v>38</v>
      </c>
      <c r="AM98" s="292" t="s">
        <v>38</v>
      </c>
      <c r="AN98" s="292">
        <v>1</v>
      </c>
      <c r="AO98" s="292">
        <v>0</v>
      </c>
      <c r="AP98" s="292">
        <v>0.64833865766680521</v>
      </c>
      <c r="AQ98" s="292">
        <v>0</v>
      </c>
      <c r="AR98" s="292">
        <v>0</v>
      </c>
      <c r="AS98" s="292">
        <v>0</v>
      </c>
      <c r="AT98" s="292">
        <v>0</v>
      </c>
      <c r="AU98" s="292">
        <v>1</v>
      </c>
      <c r="AV98" s="285"/>
      <c r="AW98" s="286"/>
      <c r="AX98" s="287"/>
      <c r="AY98" s="287"/>
      <c r="AZ98" s="287"/>
      <c r="BA98" s="287"/>
      <c r="BB98" s="287"/>
      <c r="BC98" s="287"/>
      <c r="BD98" s="287"/>
      <c r="BE98" s="287"/>
      <c r="BF98" s="287"/>
      <c r="BG98" s="287"/>
      <c r="BH98" s="287"/>
      <c r="BI98" s="287"/>
      <c r="BJ98" s="287"/>
      <c r="BK98" s="273"/>
      <c r="BL98" s="273"/>
      <c r="BM98" s="295"/>
      <c r="BN98" s="295"/>
      <c r="BP98" s="295"/>
      <c r="BQ98" s="275"/>
      <c r="BS98" s="271"/>
      <c r="CV98" s="271"/>
    </row>
    <row r="99" spans="1:100" s="294" customFormat="1" ht="31.5" x14ac:dyDescent="0.25">
      <c r="A99" s="21" t="s">
        <v>583</v>
      </c>
      <c r="B99" s="196" t="s">
        <v>182</v>
      </c>
      <c r="C99" s="266" t="s">
        <v>183</v>
      </c>
      <c r="D99" s="284">
        <v>1.4122321793475003</v>
      </c>
      <c r="E99" s="284" t="s">
        <v>38</v>
      </c>
      <c r="F99" s="292" t="s">
        <v>38</v>
      </c>
      <c r="G99" s="292" t="s">
        <v>38</v>
      </c>
      <c r="H99" s="292" t="s">
        <v>38</v>
      </c>
      <c r="I99" s="292" t="s">
        <v>38</v>
      </c>
      <c r="J99" s="292" t="s">
        <v>38</v>
      </c>
      <c r="K99" s="292" t="s">
        <v>38</v>
      </c>
      <c r="L99" s="292" t="s">
        <v>38</v>
      </c>
      <c r="M99" s="292" t="s">
        <v>38</v>
      </c>
      <c r="N99" s="292" t="s">
        <v>38</v>
      </c>
      <c r="O99" s="292" t="s">
        <v>38</v>
      </c>
      <c r="P99" s="292" t="s">
        <v>38</v>
      </c>
      <c r="Q99" s="292" t="s">
        <v>38</v>
      </c>
      <c r="R99" s="292" t="s">
        <v>38</v>
      </c>
      <c r="S99" s="292" t="s">
        <v>38</v>
      </c>
      <c r="T99" s="292" t="s">
        <v>38</v>
      </c>
      <c r="U99" s="292" t="s">
        <v>38</v>
      </c>
      <c r="V99" s="292" t="s">
        <v>38</v>
      </c>
      <c r="W99" s="292" t="s">
        <v>38</v>
      </c>
      <c r="X99" s="292" t="s">
        <v>38</v>
      </c>
      <c r="Y99" s="292" t="s">
        <v>38</v>
      </c>
      <c r="Z99" s="292" t="s">
        <v>38</v>
      </c>
      <c r="AA99" s="292" t="s">
        <v>38</v>
      </c>
      <c r="AB99" s="292" t="s">
        <v>38</v>
      </c>
      <c r="AC99" s="292" t="s">
        <v>38</v>
      </c>
      <c r="AD99" s="292" t="s">
        <v>38</v>
      </c>
      <c r="AE99" s="292" t="s">
        <v>38</v>
      </c>
      <c r="AF99" s="292" t="s">
        <v>38</v>
      </c>
      <c r="AG99" s="292" t="s">
        <v>38</v>
      </c>
      <c r="AH99" s="292" t="s">
        <v>38</v>
      </c>
      <c r="AI99" s="292">
        <v>1.4122321793475003</v>
      </c>
      <c r="AJ99" s="292" t="s">
        <v>38</v>
      </c>
      <c r="AK99" s="292" t="s">
        <v>38</v>
      </c>
      <c r="AL99" s="292" t="s">
        <v>38</v>
      </c>
      <c r="AM99" s="292" t="s">
        <v>38</v>
      </c>
      <c r="AN99" s="292">
        <v>1</v>
      </c>
      <c r="AO99" s="292">
        <v>0</v>
      </c>
      <c r="AP99" s="292">
        <v>1.4122321793475003</v>
      </c>
      <c r="AQ99" s="292">
        <v>0</v>
      </c>
      <c r="AR99" s="292">
        <v>0</v>
      </c>
      <c r="AS99" s="292">
        <v>0</v>
      </c>
      <c r="AT99" s="292">
        <v>0</v>
      </c>
      <c r="AU99" s="292">
        <v>1</v>
      </c>
      <c r="AV99" s="285"/>
      <c r="AW99" s="286"/>
      <c r="AX99" s="287"/>
      <c r="AY99" s="287"/>
      <c r="AZ99" s="287"/>
      <c r="BA99" s="287"/>
      <c r="BB99" s="287"/>
      <c r="BC99" s="287"/>
      <c r="BD99" s="287"/>
      <c r="BE99" s="287"/>
      <c r="BF99" s="287"/>
      <c r="BG99" s="287"/>
      <c r="BH99" s="287"/>
      <c r="BI99" s="287"/>
      <c r="BJ99" s="287"/>
      <c r="BK99" s="273"/>
      <c r="BL99" s="273"/>
      <c r="BM99" s="295"/>
      <c r="BN99" s="295"/>
      <c r="BP99" s="295"/>
      <c r="BQ99" s="275"/>
      <c r="BS99" s="271"/>
      <c r="CV99" s="271"/>
    </row>
    <row r="100" spans="1:100" s="294" customFormat="1" ht="31.5" x14ac:dyDescent="0.25">
      <c r="A100" s="21" t="s">
        <v>584</v>
      </c>
      <c r="B100" s="196" t="s">
        <v>185</v>
      </c>
      <c r="C100" s="266" t="s">
        <v>186</v>
      </c>
      <c r="D100" s="284">
        <v>0.83906681785499992</v>
      </c>
      <c r="E100" s="284" t="s">
        <v>38</v>
      </c>
      <c r="F100" s="292" t="s">
        <v>38</v>
      </c>
      <c r="G100" s="292" t="s">
        <v>38</v>
      </c>
      <c r="H100" s="292" t="s">
        <v>38</v>
      </c>
      <c r="I100" s="292" t="s">
        <v>38</v>
      </c>
      <c r="J100" s="292" t="s">
        <v>38</v>
      </c>
      <c r="K100" s="292" t="s">
        <v>38</v>
      </c>
      <c r="L100" s="292" t="s">
        <v>38</v>
      </c>
      <c r="M100" s="292" t="s">
        <v>38</v>
      </c>
      <c r="N100" s="292" t="s">
        <v>38</v>
      </c>
      <c r="O100" s="292" t="s">
        <v>38</v>
      </c>
      <c r="P100" s="292" t="s">
        <v>38</v>
      </c>
      <c r="Q100" s="292" t="s">
        <v>38</v>
      </c>
      <c r="R100" s="292" t="s">
        <v>38</v>
      </c>
      <c r="S100" s="292" t="s">
        <v>38</v>
      </c>
      <c r="T100" s="292" t="s">
        <v>38</v>
      </c>
      <c r="U100" s="292" t="s">
        <v>38</v>
      </c>
      <c r="V100" s="292" t="s">
        <v>38</v>
      </c>
      <c r="W100" s="292" t="s">
        <v>38</v>
      </c>
      <c r="X100" s="292" t="s">
        <v>38</v>
      </c>
      <c r="Y100" s="292" t="s">
        <v>38</v>
      </c>
      <c r="Z100" s="292" t="s">
        <v>38</v>
      </c>
      <c r="AA100" s="292" t="s">
        <v>38</v>
      </c>
      <c r="AB100" s="292" t="s">
        <v>38</v>
      </c>
      <c r="AC100" s="292" t="s">
        <v>38</v>
      </c>
      <c r="AD100" s="292" t="s">
        <v>38</v>
      </c>
      <c r="AE100" s="292" t="s">
        <v>38</v>
      </c>
      <c r="AF100" s="292" t="s">
        <v>38</v>
      </c>
      <c r="AG100" s="292" t="s">
        <v>38</v>
      </c>
      <c r="AH100" s="292" t="s">
        <v>38</v>
      </c>
      <c r="AI100" s="292">
        <v>0.83906681785499992</v>
      </c>
      <c r="AJ100" s="292" t="s">
        <v>38</v>
      </c>
      <c r="AK100" s="292" t="s">
        <v>38</v>
      </c>
      <c r="AL100" s="292" t="s">
        <v>38</v>
      </c>
      <c r="AM100" s="292" t="s">
        <v>38</v>
      </c>
      <c r="AN100" s="292">
        <v>1</v>
      </c>
      <c r="AO100" s="292">
        <v>0</v>
      </c>
      <c r="AP100" s="292">
        <v>0.83906681785499992</v>
      </c>
      <c r="AQ100" s="292">
        <v>0</v>
      </c>
      <c r="AR100" s="292">
        <v>0</v>
      </c>
      <c r="AS100" s="292">
        <v>0</v>
      </c>
      <c r="AT100" s="292">
        <v>0</v>
      </c>
      <c r="AU100" s="292">
        <v>1</v>
      </c>
      <c r="AV100" s="285"/>
      <c r="AW100" s="286"/>
      <c r="AX100" s="287"/>
      <c r="AY100" s="287"/>
      <c r="AZ100" s="287"/>
      <c r="BA100" s="287"/>
      <c r="BB100" s="287"/>
      <c r="BC100" s="287"/>
      <c r="BD100" s="287"/>
      <c r="BE100" s="287"/>
      <c r="BF100" s="287"/>
      <c r="BG100" s="287"/>
      <c r="BH100" s="287"/>
      <c r="BI100" s="287"/>
      <c r="BJ100" s="287"/>
      <c r="BK100" s="273"/>
      <c r="BL100" s="273"/>
      <c r="BM100" s="295"/>
      <c r="BN100" s="295"/>
      <c r="BP100" s="295"/>
      <c r="BQ100" s="275"/>
      <c r="BS100" s="271"/>
      <c r="CV100" s="271"/>
    </row>
    <row r="101" spans="1:100" s="294" customFormat="1" ht="31.5" x14ac:dyDescent="0.25">
      <c r="A101" s="21" t="s">
        <v>585</v>
      </c>
      <c r="B101" s="196" t="s">
        <v>188</v>
      </c>
      <c r="C101" s="266" t="s">
        <v>189</v>
      </c>
      <c r="D101" s="284">
        <v>3.1671817913400013</v>
      </c>
      <c r="E101" s="284" t="s">
        <v>38</v>
      </c>
      <c r="F101" s="292" t="s">
        <v>38</v>
      </c>
      <c r="G101" s="292" t="s">
        <v>38</v>
      </c>
      <c r="H101" s="292" t="s">
        <v>38</v>
      </c>
      <c r="I101" s="292" t="s">
        <v>38</v>
      </c>
      <c r="J101" s="292" t="s">
        <v>38</v>
      </c>
      <c r="K101" s="292" t="s">
        <v>38</v>
      </c>
      <c r="L101" s="292" t="s">
        <v>38</v>
      </c>
      <c r="M101" s="292" t="s">
        <v>38</v>
      </c>
      <c r="N101" s="292" t="s">
        <v>38</v>
      </c>
      <c r="O101" s="292" t="s">
        <v>38</v>
      </c>
      <c r="P101" s="292" t="s">
        <v>38</v>
      </c>
      <c r="Q101" s="292" t="s">
        <v>38</v>
      </c>
      <c r="R101" s="292" t="s">
        <v>38</v>
      </c>
      <c r="S101" s="292" t="s">
        <v>38</v>
      </c>
      <c r="T101" s="292" t="s">
        <v>38</v>
      </c>
      <c r="U101" s="292" t="s">
        <v>38</v>
      </c>
      <c r="V101" s="292" t="s">
        <v>38</v>
      </c>
      <c r="W101" s="292" t="s">
        <v>38</v>
      </c>
      <c r="X101" s="292" t="s">
        <v>38</v>
      </c>
      <c r="Y101" s="292" t="s">
        <v>38</v>
      </c>
      <c r="Z101" s="292" t="s">
        <v>38</v>
      </c>
      <c r="AA101" s="292" t="s">
        <v>38</v>
      </c>
      <c r="AB101" s="292" t="s">
        <v>38</v>
      </c>
      <c r="AC101" s="292" t="s">
        <v>38</v>
      </c>
      <c r="AD101" s="292" t="s">
        <v>38</v>
      </c>
      <c r="AE101" s="292" t="s">
        <v>38</v>
      </c>
      <c r="AF101" s="292" t="s">
        <v>38</v>
      </c>
      <c r="AG101" s="292">
        <v>2</v>
      </c>
      <c r="AH101" s="292" t="s">
        <v>38</v>
      </c>
      <c r="AI101" s="292">
        <v>3.1671817913400013</v>
      </c>
      <c r="AJ101" s="292" t="s">
        <v>38</v>
      </c>
      <c r="AK101" s="292" t="s">
        <v>38</v>
      </c>
      <c r="AL101" s="292" t="s">
        <v>38</v>
      </c>
      <c r="AM101" s="292" t="s">
        <v>38</v>
      </c>
      <c r="AN101" s="292">
        <v>2</v>
      </c>
      <c r="AO101" s="292">
        <v>0</v>
      </c>
      <c r="AP101" s="292">
        <v>3.1671817913400013</v>
      </c>
      <c r="AQ101" s="292">
        <v>0</v>
      </c>
      <c r="AR101" s="292">
        <v>0</v>
      </c>
      <c r="AS101" s="292">
        <v>0</v>
      </c>
      <c r="AT101" s="292">
        <v>0</v>
      </c>
      <c r="AU101" s="292">
        <v>4</v>
      </c>
      <c r="AV101" s="285"/>
      <c r="AW101" s="286"/>
      <c r="AX101" s="287"/>
      <c r="AY101" s="287"/>
      <c r="AZ101" s="287"/>
      <c r="BA101" s="287"/>
      <c r="BB101" s="287"/>
      <c r="BC101" s="287"/>
      <c r="BD101" s="287"/>
      <c r="BE101" s="287"/>
      <c r="BF101" s="287"/>
      <c r="BG101" s="287"/>
      <c r="BH101" s="287"/>
      <c r="BI101" s="287"/>
      <c r="BJ101" s="287"/>
      <c r="BK101" s="273"/>
      <c r="BL101" s="273"/>
      <c r="BM101" s="295"/>
      <c r="BN101" s="295"/>
      <c r="BP101" s="295"/>
      <c r="BQ101" s="275"/>
      <c r="BS101" s="271"/>
      <c r="CV101" s="271"/>
    </row>
    <row r="102" spans="1:100" s="294" customFormat="1" ht="31.5" x14ac:dyDescent="0.25">
      <c r="A102" s="21" t="s">
        <v>586</v>
      </c>
      <c r="B102" s="196" t="s">
        <v>191</v>
      </c>
      <c r="C102" s="266" t="s">
        <v>192</v>
      </c>
      <c r="D102" s="284">
        <v>3.1671817913400013</v>
      </c>
      <c r="E102" s="284" t="s">
        <v>38</v>
      </c>
      <c r="F102" s="292" t="s">
        <v>38</v>
      </c>
      <c r="G102" s="292" t="s">
        <v>38</v>
      </c>
      <c r="H102" s="292" t="s">
        <v>38</v>
      </c>
      <c r="I102" s="292" t="s">
        <v>38</v>
      </c>
      <c r="J102" s="292" t="s">
        <v>38</v>
      </c>
      <c r="K102" s="292" t="s">
        <v>38</v>
      </c>
      <c r="L102" s="292" t="s">
        <v>38</v>
      </c>
      <c r="M102" s="292" t="s">
        <v>38</v>
      </c>
      <c r="N102" s="292" t="s">
        <v>38</v>
      </c>
      <c r="O102" s="292" t="s">
        <v>38</v>
      </c>
      <c r="P102" s="292" t="s">
        <v>38</v>
      </c>
      <c r="Q102" s="292" t="s">
        <v>38</v>
      </c>
      <c r="R102" s="292" t="s">
        <v>38</v>
      </c>
      <c r="S102" s="292" t="s">
        <v>38</v>
      </c>
      <c r="T102" s="292" t="s">
        <v>38</v>
      </c>
      <c r="U102" s="292" t="s">
        <v>38</v>
      </c>
      <c r="V102" s="292" t="s">
        <v>38</v>
      </c>
      <c r="W102" s="292" t="s">
        <v>38</v>
      </c>
      <c r="X102" s="292" t="s">
        <v>38</v>
      </c>
      <c r="Y102" s="292" t="s">
        <v>38</v>
      </c>
      <c r="Z102" s="292" t="s">
        <v>38</v>
      </c>
      <c r="AA102" s="292" t="s">
        <v>38</v>
      </c>
      <c r="AB102" s="292" t="s">
        <v>38</v>
      </c>
      <c r="AC102" s="292" t="s">
        <v>38</v>
      </c>
      <c r="AD102" s="292" t="s">
        <v>38</v>
      </c>
      <c r="AE102" s="292" t="s">
        <v>38</v>
      </c>
      <c r="AF102" s="292" t="s">
        <v>38</v>
      </c>
      <c r="AG102" s="292">
        <v>2</v>
      </c>
      <c r="AH102" s="292" t="s">
        <v>38</v>
      </c>
      <c r="AI102" s="292">
        <v>3.1671817913400013</v>
      </c>
      <c r="AJ102" s="292" t="s">
        <v>38</v>
      </c>
      <c r="AK102" s="292" t="s">
        <v>38</v>
      </c>
      <c r="AL102" s="292" t="s">
        <v>38</v>
      </c>
      <c r="AM102" s="292" t="s">
        <v>38</v>
      </c>
      <c r="AN102" s="292">
        <v>2</v>
      </c>
      <c r="AO102" s="292">
        <v>0</v>
      </c>
      <c r="AP102" s="292">
        <v>3.1671817913400013</v>
      </c>
      <c r="AQ102" s="292">
        <v>0</v>
      </c>
      <c r="AR102" s="292">
        <v>0</v>
      </c>
      <c r="AS102" s="292">
        <v>0</v>
      </c>
      <c r="AT102" s="292">
        <v>0</v>
      </c>
      <c r="AU102" s="292">
        <v>4</v>
      </c>
      <c r="AV102" s="285"/>
      <c r="AW102" s="286"/>
      <c r="AX102" s="287"/>
      <c r="AY102" s="287"/>
      <c r="AZ102" s="287"/>
      <c r="BA102" s="287"/>
      <c r="BB102" s="287"/>
      <c r="BC102" s="287"/>
      <c r="BD102" s="287"/>
      <c r="BE102" s="287"/>
      <c r="BF102" s="287"/>
      <c r="BG102" s="287"/>
      <c r="BH102" s="287"/>
      <c r="BI102" s="287"/>
      <c r="BJ102" s="287"/>
      <c r="BK102" s="273"/>
      <c r="BL102" s="273"/>
      <c r="BM102" s="295"/>
      <c r="BN102" s="295"/>
      <c r="BP102" s="295"/>
      <c r="BQ102" s="275"/>
      <c r="BS102" s="271"/>
      <c r="CV102" s="271"/>
    </row>
    <row r="103" spans="1:100" s="294" customFormat="1" ht="31.5" x14ac:dyDescent="0.25">
      <c r="A103" s="21" t="s">
        <v>587</v>
      </c>
      <c r="B103" s="196" t="s">
        <v>194</v>
      </c>
      <c r="C103" s="266" t="s">
        <v>195</v>
      </c>
      <c r="D103" s="284">
        <v>3.1671817913400013</v>
      </c>
      <c r="E103" s="284" t="s">
        <v>38</v>
      </c>
      <c r="F103" s="292" t="s">
        <v>38</v>
      </c>
      <c r="G103" s="292" t="s">
        <v>38</v>
      </c>
      <c r="H103" s="292" t="s">
        <v>38</v>
      </c>
      <c r="I103" s="292" t="s">
        <v>38</v>
      </c>
      <c r="J103" s="292" t="s">
        <v>38</v>
      </c>
      <c r="K103" s="292" t="s">
        <v>38</v>
      </c>
      <c r="L103" s="292" t="s">
        <v>38</v>
      </c>
      <c r="M103" s="292" t="s">
        <v>38</v>
      </c>
      <c r="N103" s="292" t="s">
        <v>38</v>
      </c>
      <c r="O103" s="292" t="s">
        <v>38</v>
      </c>
      <c r="P103" s="292" t="s">
        <v>38</v>
      </c>
      <c r="Q103" s="292" t="s">
        <v>38</v>
      </c>
      <c r="R103" s="292" t="s">
        <v>38</v>
      </c>
      <c r="S103" s="292" t="s">
        <v>38</v>
      </c>
      <c r="T103" s="292" t="s">
        <v>38</v>
      </c>
      <c r="U103" s="292" t="s">
        <v>38</v>
      </c>
      <c r="V103" s="292" t="s">
        <v>38</v>
      </c>
      <c r="W103" s="292" t="s">
        <v>38</v>
      </c>
      <c r="X103" s="292" t="s">
        <v>38</v>
      </c>
      <c r="Y103" s="292" t="s">
        <v>38</v>
      </c>
      <c r="Z103" s="292" t="s">
        <v>38</v>
      </c>
      <c r="AA103" s="292" t="s">
        <v>38</v>
      </c>
      <c r="AB103" s="292" t="s">
        <v>38</v>
      </c>
      <c r="AC103" s="292" t="s">
        <v>38</v>
      </c>
      <c r="AD103" s="292" t="s">
        <v>38</v>
      </c>
      <c r="AE103" s="292" t="s">
        <v>38</v>
      </c>
      <c r="AF103" s="292" t="s">
        <v>38</v>
      </c>
      <c r="AG103" s="292">
        <v>2</v>
      </c>
      <c r="AH103" s="292" t="s">
        <v>38</v>
      </c>
      <c r="AI103" s="292">
        <v>3.1671817913400013</v>
      </c>
      <c r="AJ103" s="292" t="s">
        <v>38</v>
      </c>
      <c r="AK103" s="292" t="s">
        <v>38</v>
      </c>
      <c r="AL103" s="292" t="s">
        <v>38</v>
      </c>
      <c r="AM103" s="292" t="s">
        <v>38</v>
      </c>
      <c r="AN103" s="292">
        <v>2</v>
      </c>
      <c r="AO103" s="292">
        <v>0</v>
      </c>
      <c r="AP103" s="292">
        <v>3.1671817913400013</v>
      </c>
      <c r="AQ103" s="292">
        <v>0</v>
      </c>
      <c r="AR103" s="292">
        <v>0</v>
      </c>
      <c r="AS103" s="292">
        <v>0</v>
      </c>
      <c r="AT103" s="292">
        <v>0</v>
      </c>
      <c r="AU103" s="292">
        <v>4</v>
      </c>
      <c r="AV103" s="285"/>
      <c r="AW103" s="286"/>
      <c r="AX103" s="287"/>
      <c r="AY103" s="287"/>
      <c r="AZ103" s="287"/>
      <c r="BA103" s="287"/>
      <c r="BB103" s="287"/>
      <c r="BC103" s="287"/>
      <c r="BD103" s="287"/>
      <c r="BE103" s="287"/>
      <c r="BF103" s="287"/>
      <c r="BG103" s="287"/>
      <c r="BH103" s="287"/>
      <c r="BI103" s="287"/>
      <c r="BJ103" s="287"/>
      <c r="BK103" s="273"/>
      <c r="BL103" s="273"/>
      <c r="BM103" s="295"/>
      <c r="BN103" s="295"/>
      <c r="BP103" s="295"/>
      <c r="BQ103" s="275"/>
      <c r="BS103" s="271"/>
      <c r="CV103" s="271"/>
    </row>
    <row r="104" spans="1:100" s="294" customFormat="1" ht="31.5" x14ac:dyDescent="0.25">
      <c r="A104" s="21" t="s">
        <v>588</v>
      </c>
      <c r="B104" s="196" t="s">
        <v>197</v>
      </c>
      <c r="C104" s="266" t="s">
        <v>198</v>
      </c>
      <c r="D104" s="284">
        <v>3.1671817913400013</v>
      </c>
      <c r="E104" s="284" t="s">
        <v>38</v>
      </c>
      <c r="F104" s="292" t="s">
        <v>38</v>
      </c>
      <c r="G104" s="292" t="s">
        <v>38</v>
      </c>
      <c r="H104" s="292" t="s">
        <v>38</v>
      </c>
      <c r="I104" s="292" t="s">
        <v>38</v>
      </c>
      <c r="J104" s="292" t="s">
        <v>38</v>
      </c>
      <c r="K104" s="292" t="s">
        <v>38</v>
      </c>
      <c r="L104" s="292" t="s">
        <v>38</v>
      </c>
      <c r="M104" s="292" t="s">
        <v>38</v>
      </c>
      <c r="N104" s="292" t="s">
        <v>38</v>
      </c>
      <c r="O104" s="292" t="s">
        <v>38</v>
      </c>
      <c r="P104" s="292" t="s">
        <v>38</v>
      </c>
      <c r="Q104" s="292" t="s">
        <v>38</v>
      </c>
      <c r="R104" s="292" t="s">
        <v>38</v>
      </c>
      <c r="S104" s="292" t="s">
        <v>38</v>
      </c>
      <c r="T104" s="292" t="s">
        <v>38</v>
      </c>
      <c r="U104" s="292" t="s">
        <v>38</v>
      </c>
      <c r="V104" s="292" t="s">
        <v>38</v>
      </c>
      <c r="W104" s="292" t="s">
        <v>38</v>
      </c>
      <c r="X104" s="292" t="s">
        <v>38</v>
      </c>
      <c r="Y104" s="292" t="s">
        <v>38</v>
      </c>
      <c r="Z104" s="292" t="s">
        <v>38</v>
      </c>
      <c r="AA104" s="292" t="s">
        <v>38</v>
      </c>
      <c r="AB104" s="292" t="s">
        <v>38</v>
      </c>
      <c r="AC104" s="292" t="s">
        <v>38</v>
      </c>
      <c r="AD104" s="292" t="s">
        <v>38</v>
      </c>
      <c r="AE104" s="292" t="s">
        <v>38</v>
      </c>
      <c r="AF104" s="292" t="s">
        <v>38</v>
      </c>
      <c r="AG104" s="292">
        <v>2</v>
      </c>
      <c r="AH104" s="292" t="s">
        <v>38</v>
      </c>
      <c r="AI104" s="292">
        <v>3.1671817913400013</v>
      </c>
      <c r="AJ104" s="292" t="s">
        <v>38</v>
      </c>
      <c r="AK104" s="292" t="s">
        <v>38</v>
      </c>
      <c r="AL104" s="292" t="s">
        <v>38</v>
      </c>
      <c r="AM104" s="292" t="s">
        <v>38</v>
      </c>
      <c r="AN104" s="292">
        <v>2</v>
      </c>
      <c r="AO104" s="292">
        <v>0</v>
      </c>
      <c r="AP104" s="292">
        <v>3.1671817913400013</v>
      </c>
      <c r="AQ104" s="292">
        <v>0</v>
      </c>
      <c r="AR104" s="292">
        <v>0</v>
      </c>
      <c r="AS104" s="292">
        <v>0</v>
      </c>
      <c r="AT104" s="292">
        <v>0</v>
      </c>
      <c r="AU104" s="292">
        <v>4</v>
      </c>
      <c r="AV104" s="285"/>
      <c r="AW104" s="286"/>
      <c r="AX104" s="287"/>
      <c r="AY104" s="287"/>
      <c r="AZ104" s="287"/>
      <c r="BA104" s="287"/>
      <c r="BB104" s="287"/>
      <c r="BC104" s="287"/>
      <c r="BD104" s="287"/>
      <c r="BE104" s="287"/>
      <c r="BF104" s="287"/>
      <c r="BG104" s="287"/>
      <c r="BH104" s="287"/>
      <c r="BI104" s="287"/>
      <c r="BJ104" s="287"/>
      <c r="BK104" s="273"/>
      <c r="BL104" s="273"/>
      <c r="BM104" s="295"/>
      <c r="BN104" s="295"/>
      <c r="BP104" s="295"/>
      <c r="BQ104" s="275"/>
      <c r="BS104" s="271"/>
      <c r="CV104" s="271"/>
    </row>
    <row r="105" spans="1:100" s="294" customFormat="1" ht="47.25" x14ac:dyDescent="0.25">
      <c r="A105" s="21" t="s">
        <v>589</v>
      </c>
      <c r="B105" s="196" t="s">
        <v>200</v>
      </c>
      <c r="C105" s="266" t="s">
        <v>201</v>
      </c>
      <c r="D105" s="284">
        <v>4.8679396500000012</v>
      </c>
      <c r="E105" s="284" t="s">
        <v>38</v>
      </c>
      <c r="F105" s="292" t="s">
        <v>38</v>
      </c>
      <c r="G105" s="292" t="s">
        <v>38</v>
      </c>
      <c r="H105" s="292" t="s">
        <v>38</v>
      </c>
      <c r="I105" s="292" t="s">
        <v>38</v>
      </c>
      <c r="J105" s="292" t="s">
        <v>38</v>
      </c>
      <c r="K105" s="292" t="s">
        <v>38</v>
      </c>
      <c r="L105" s="292" t="s">
        <v>38</v>
      </c>
      <c r="M105" s="292" t="s">
        <v>38</v>
      </c>
      <c r="N105" s="292" t="s">
        <v>38</v>
      </c>
      <c r="O105" s="292" t="s">
        <v>38</v>
      </c>
      <c r="P105" s="292" t="s">
        <v>38</v>
      </c>
      <c r="Q105" s="292" t="s">
        <v>38</v>
      </c>
      <c r="R105" s="292" t="s">
        <v>38</v>
      </c>
      <c r="S105" s="292" t="s">
        <v>38</v>
      </c>
      <c r="T105" s="292" t="s">
        <v>38</v>
      </c>
      <c r="U105" s="292">
        <v>4.8679396500000012</v>
      </c>
      <c r="V105" s="292" t="s">
        <v>38</v>
      </c>
      <c r="W105" s="292" t="s">
        <v>38</v>
      </c>
      <c r="X105" s="292" t="s">
        <v>38</v>
      </c>
      <c r="Y105" s="292" t="s">
        <v>38</v>
      </c>
      <c r="Z105" s="292">
        <v>2</v>
      </c>
      <c r="AA105" s="292" t="s">
        <v>38</v>
      </c>
      <c r="AB105" s="292" t="s">
        <v>38</v>
      </c>
      <c r="AC105" s="292" t="s">
        <v>38</v>
      </c>
      <c r="AD105" s="292" t="s">
        <v>38</v>
      </c>
      <c r="AE105" s="292" t="s">
        <v>38</v>
      </c>
      <c r="AF105" s="292" t="s">
        <v>38</v>
      </c>
      <c r="AG105" s="292" t="s">
        <v>38</v>
      </c>
      <c r="AH105" s="292" t="s">
        <v>38</v>
      </c>
      <c r="AI105" s="292" t="s">
        <v>38</v>
      </c>
      <c r="AJ105" s="292" t="s">
        <v>38</v>
      </c>
      <c r="AK105" s="292" t="s">
        <v>38</v>
      </c>
      <c r="AL105" s="292" t="s">
        <v>38</v>
      </c>
      <c r="AM105" s="292" t="s">
        <v>38</v>
      </c>
      <c r="AN105" s="292" t="s">
        <v>38</v>
      </c>
      <c r="AO105" s="292">
        <v>0</v>
      </c>
      <c r="AP105" s="292">
        <v>4.8679396500000012</v>
      </c>
      <c r="AQ105" s="292">
        <v>0</v>
      </c>
      <c r="AR105" s="292">
        <v>0</v>
      </c>
      <c r="AS105" s="292">
        <v>0</v>
      </c>
      <c r="AT105" s="292">
        <v>0</v>
      </c>
      <c r="AU105" s="292">
        <v>2</v>
      </c>
      <c r="AV105" s="285"/>
      <c r="AW105" s="286"/>
      <c r="AX105" s="287"/>
      <c r="AY105" s="287"/>
      <c r="AZ105" s="287"/>
      <c r="BA105" s="287"/>
      <c r="BB105" s="287"/>
      <c r="BC105" s="287"/>
      <c r="BD105" s="287"/>
      <c r="BE105" s="287"/>
      <c r="BF105" s="287"/>
      <c r="BG105" s="287"/>
      <c r="BH105" s="287"/>
      <c r="BI105" s="287"/>
      <c r="BJ105" s="287"/>
      <c r="BK105" s="273"/>
      <c r="BL105" s="273"/>
      <c r="BM105" s="295"/>
      <c r="BN105" s="295"/>
      <c r="BP105" s="295"/>
      <c r="BQ105" s="275"/>
      <c r="BS105" s="271"/>
      <c r="CV105" s="271"/>
    </row>
    <row r="106" spans="1:100" s="294" customFormat="1" ht="47.25" x14ac:dyDescent="0.25">
      <c r="A106" s="21" t="s">
        <v>590</v>
      </c>
      <c r="B106" s="196" t="s">
        <v>203</v>
      </c>
      <c r="C106" s="266" t="s">
        <v>204</v>
      </c>
      <c r="D106" s="284">
        <v>7.6414399110000009</v>
      </c>
      <c r="E106" s="284" t="s">
        <v>38</v>
      </c>
      <c r="F106" s="292" t="s">
        <v>38</v>
      </c>
      <c r="G106" s="292" t="s">
        <v>38</v>
      </c>
      <c r="H106" s="292" t="s">
        <v>38</v>
      </c>
      <c r="I106" s="292" t="s">
        <v>38</v>
      </c>
      <c r="J106" s="292" t="s">
        <v>38</v>
      </c>
      <c r="K106" s="292" t="s">
        <v>38</v>
      </c>
      <c r="L106" s="292" t="s">
        <v>38</v>
      </c>
      <c r="M106" s="292" t="s">
        <v>38</v>
      </c>
      <c r="N106" s="292" t="s">
        <v>38</v>
      </c>
      <c r="O106" s="292" t="s">
        <v>38</v>
      </c>
      <c r="P106" s="292" t="s">
        <v>38</v>
      </c>
      <c r="Q106" s="292" t="s">
        <v>38</v>
      </c>
      <c r="R106" s="292" t="s">
        <v>38</v>
      </c>
      <c r="S106" s="292" t="s">
        <v>38</v>
      </c>
      <c r="T106" s="292" t="s">
        <v>38</v>
      </c>
      <c r="U106" s="292" t="s">
        <v>38</v>
      </c>
      <c r="V106" s="292" t="s">
        <v>38</v>
      </c>
      <c r="W106" s="292" t="s">
        <v>38</v>
      </c>
      <c r="X106" s="292" t="s">
        <v>38</v>
      </c>
      <c r="Y106" s="292" t="s">
        <v>38</v>
      </c>
      <c r="Z106" s="292" t="s">
        <v>38</v>
      </c>
      <c r="AA106" s="292" t="s">
        <v>38</v>
      </c>
      <c r="AB106" s="292">
        <v>7.6414399110000009</v>
      </c>
      <c r="AC106" s="292" t="s">
        <v>38</v>
      </c>
      <c r="AD106" s="292" t="s">
        <v>38</v>
      </c>
      <c r="AE106" s="292" t="s">
        <v>38</v>
      </c>
      <c r="AF106" s="292" t="s">
        <v>38</v>
      </c>
      <c r="AG106" s="292">
        <v>2</v>
      </c>
      <c r="AH106" s="292" t="s">
        <v>38</v>
      </c>
      <c r="AI106" s="292" t="s">
        <v>38</v>
      </c>
      <c r="AJ106" s="292" t="s">
        <v>38</v>
      </c>
      <c r="AK106" s="292" t="s">
        <v>38</v>
      </c>
      <c r="AL106" s="292" t="s">
        <v>38</v>
      </c>
      <c r="AM106" s="292" t="s">
        <v>38</v>
      </c>
      <c r="AN106" s="292" t="s">
        <v>38</v>
      </c>
      <c r="AO106" s="292">
        <v>0</v>
      </c>
      <c r="AP106" s="292">
        <v>7.6414399110000009</v>
      </c>
      <c r="AQ106" s="292">
        <v>0</v>
      </c>
      <c r="AR106" s="292">
        <v>0</v>
      </c>
      <c r="AS106" s="292">
        <v>0</v>
      </c>
      <c r="AT106" s="292">
        <v>0</v>
      </c>
      <c r="AU106" s="292">
        <v>2</v>
      </c>
      <c r="AV106" s="285"/>
      <c r="AW106" s="286"/>
      <c r="AX106" s="287"/>
      <c r="AY106" s="287"/>
      <c r="AZ106" s="287"/>
      <c r="BA106" s="287"/>
      <c r="BB106" s="287"/>
      <c r="BC106" s="287"/>
      <c r="BD106" s="287"/>
      <c r="BE106" s="287"/>
      <c r="BF106" s="287"/>
      <c r="BG106" s="287"/>
      <c r="BH106" s="287"/>
      <c r="BI106" s="287"/>
      <c r="BJ106" s="287"/>
      <c r="BK106" s="273"/>
      <c r="BL106" s="273"/>
      <c r="BM106" s="295"/>
      <c r="BN106" s="295"/>
      <c r="BP106" s="295"/>
      <c r="BQ106" s="275"/>
      <c r="BS106" s="271"/>
      <c r="CV106" s="271"/>
    </row>
    <row r="107" spans="1:100" s="294" customFormat="1" ht="47.25" x14ac:dyDescent="0.25">
      <c r="A107" s="21" t="s">
        <v>591</v>
      </c>
      <c r="B107" s="196" t="s">
        <v>206</v>
      </c>
      <c r="C107" s="266" t="s">
        <v>207</v>
      </c>
      <c r="D107" s="284">
        <v>7.6414399110000009</v>
      </c>
      <c r="E107" s="284" t="s">
        <v>38</v>
      </c>
      <c r="F107" s="292" t="s">
        <v>38</v>
      </c>
      <c r="G107" s="292" t="s">
        <v>38</v>
      </c>
      <c r="H107" s="292" t="s">
        <v>38</v>
      </c>
      <c r="I107" s="292" t="s">
        <v>38</v>
      </c>
      <c r="J107" s="292" t="s">
        <v>38</v>
      </c>
      <c r="K107" s="292" t="s">
        <v>38</v>
      </c>
      <c r="L107" s="292" t="s">
        <v>38</v>
      </c>
      <c r="M107" s="292" t="s">
        <v>38</v>
      </c>
      <c r="N107" s="292" t="s">
        <v>38</v>
      </c>
      <c r="O107" s="292" t="s">
        <v>38</v>
      </c>
      <c r="P107" s="292" t="s">
        <v>38</v>
      </c>
      <c r="Q107" s="292" t="s">
        <v>38</v>
      </c>
      <c r="R107" s="292" t="s">
        <v>38</v>
      </c>
      <c r="S107" s="292" t="s">
        <v>38</v>
      </c>
      <c r="T107" s="292" t="s">
        <v>38</v>
      </c>
      <c r="U107" s="292" t="s">
        <v>38</v>
      </c>
      <c r="V107" s="292" t="s">
        <v>38</v>
      </c>
      <c r="W107" s="292" t="s">
        <v>38</v>
      </c>
      <c r="X107" s="292" t="s">
        <v>38</v>
      </c>
      <c r="Y107" s="292" t="s">
        <v>38</v>
      </c>
      <c r="Z107" s="292" t="s">
        <v>38</v>
      </c>
      <c r="AA107" s="292" t="s">
        <v>38</v>
      </c>
      <c r="AB107" s="292">
        <v>7.6414399110000009</v>
      </c>
      <c r="AC107" s="292" t="s">
        <v>38</v>
      </c>
      <c r="AD107" s="292" t="s">
        <v>38</v>
      </c>
      <c r="AE107" s="292" t="s">
        <v>38</v>
      </c>
      <c r="AF107" s="292" t="s">
        <v>38</v>
      </c>
      <c r="AG107" s="292">
        <v>2</v>
      </c>
      <c r="AH107" s="292" t="s">
        <v>38</v>
      </c>
      <c r="AI107" s="292" t="s">
        <v>38</v>
      </c>
      <c r="AJ107" s="292" t="s">
        <v>38</v>
      </c>
      <c r="AK107" s="292" t="s">
        <v>38</v>
      </c>
      <c r="AL107" s="292" t="s">
        <v>38</v>
      </c>
      <c r="AM107" s="292" t="s">
        <v>38</v>
      </c>
      <c r="AN107" s="292" t="s">
        <v>38</v>
      </c>
      <c r="AO107" s="292">
        <v>0</v>
      </c>
      <c r="AP107" s="292">
        <v>7.6414399110000009</v>
      </c>
      <c r="AQ107" s="292">
        <v>0</v>
      </c>
      <c r="AR107" s="292">
        <v>0</v>
      </c>
      <c r="AS107" s="292">
        <v>0</v>
      </c>
      <c r="AT107" s="292">
        <v>0</v>
      </c>
      <c r="AU107" s="292">
        <v>2</v>
      </c>
      <c r="AV107" s="285"/>
      <c r="AW107" s="286"/>
      <c r="AX107" s="287"/>
      <c r="AY107" s="287"/>
      <c r="AZ107" s="287"/>
      <c r="BA107" s="287"/>
      <c r="BB107" s="287"/>
      <c r="BC107" s="287"/>
      <c r="BD107" s="287"/>
      <c r="BE107" s="287"/>
      <c r="BF107" s="287"/>
      <c r="BG107" s="287"/>
      <c r="BH107" s="287"/>
      <c r="BI107" s="287"/>
      <c r="BJ107" s="287"/>
      <c r="BK107" s="273"/>
      <c r="BL107" s="273"/>
      <c r="BM107" s="295"/>
      <c r="BN107" s="295"/>
      <c r="BP107" s="295"/>
      <c r="BQ107" s="275"/>
      <c r="BS107" s="271"/>
      <c r="CV107" s="271"/>
    </row>
    <row r="108" spans="1:100" s="294" customFormat="1" ht="47.25" x14ac:dyDescent="0.25">
      <c r="A108" s="21" t="s">
        <v>592</v>
      </c>
      <c r="B108" s="196" t="s">
        <v>209</v>
      </c>
      <c r="C108" s="266" t="s">
        <v>210</v>
      </c>
      <c r="D108" s="284">
        <v>7.6414399110000009</v>
      </c>
      <c r="E108" s="284" t="s">
        <v>38</v>
      </c>
      <c r="F108" s="292" t="s">
        <v>38</v>
      </c>
      <c r="G108" s="292" t="s">
        <v>38</v>
      </c>
      <c r="H108" s="292" t="s">
        <v>38</v>
      </c>
      <c r="I108" s="292" t="s">
        <v>38</v>
      </c>
      <c r="J108" s="292" t="s">
        <v>38</v>
      </c>
      <c r="K108" s="292" t="s">
        <v>38</v>
      </c>
      <c r="L108" s="292" t="s">
        <v>38</v>
      </c>
      <c r="M108" s="292" t="s">
        <v>38</v>
      </c>
      <c r="N108" s="292" t="s">
        <v>38</v>
      </c>
      <c r="O108" s="292" t="s">
        <v>38</v>
      </c>
      <c r="P108" s="292" t="s">
        <v>38</v>
      </c>
      <c r="Q108" s="292" t="s">
        <v>38</v>
      </c>
      <c r="R108" s="292" t="s">
        <v>38</v>
      </c>
      <c r="S108" s="292" t="s">
        <v>38</v>
      </c>
      <c r="T108" s="292" t="s">
        <v>38</v>
      </c>
      <c r="U108" s="292" t="s">
        <v>38</v>
      </c>
      <c r="V108" s="292" t="s">
        <v>38</v>
      </c>
      <c r="W108" s="292" t="s">
        <v>38</v>
      </c>
      <c r="X108" s="292" t="s">
        <v>38</v>
      </c>
      <c r="Y108" s="292" t="s">
        <v>38</v>
      </c>
      <c r="Z108" s="292" t="s">
        <v>38</v>
      </c>
      <c r="AA108" s="292" t="s">
        <v>38</v>
      </c>
      <c r="AB108" s="292">
        <v>7.6414399110000009</v>
      </c>
      <c r="AC108" s="292" t="s">
        <v>38</v>
      </c>
      <c r="AD108" s="292" t="s">
        <v>38</v>
      </c>
      <c r="AE108" s="292" t="s">
        <v>38</v>
      </c>
      <c r="AF108" s="292" t="s">
        <v>38</v>
      </c>
      <c r="AG108" s="292">
        <v>2</v>
      </c>
      <c r="AH108" s="292" t="s">
        <v>38</v>
      </c>
      <c r="AI108" s="292" t="s">
        <v>38</v>
      </c>
      <c r="AJ108" s="292" t="s">
        <v>38</v>
      </c>
      <c r="AK108" s="292" t="s">
        <v>38</v>
      </c>
      <c r="AL108" s="292" t="s">
        <v>38</v>
      </c>
      <c r="AM108" s="292" t="s">
        <v>38</v>
      </c>
      <c r="AN108" s="292" t="s">
        <v>38</v>
      </c>
      <c r="AO108" s="292">
        <v>0</v>
      </c>
      <c r="AP108" s="292">
        <v>7.6414399110000009</v>
      </c>
      <c r="AQ108" s="292">
        <v>0</v>
      </c>
      <c r="AR108" s="292">
        <v>0</v>
      </c>
      <c r="AS108" s="292">
        <v>0</v>
      </c>
      <c r="AT108" s="292">
        <v>0</v>
      </c>
      <c r="AU108" s="292">
        <v>2</v>
      </c>
      <c r="AV108" s="285"/>
      <c r="AW108" s="286"/>
      <c r="AX108" s="287"/>
      <c r="AY108" s="287"/>
      <c r="AZ108" s="287"/>
      <c r="BA108" s="287"/>
      <c r="BB108" s="287"/>
      <c r="BC108" s="287"/>
      <c r="BD108" s="287"/>
      <c r="BE108" s="287"/>
      <c r="BF108" s="287"/>
      <c r="BG108" s="287"/>
      <c r="BH108" s="287"/>
      <c r="BI108" s="287"/>
      <c r="BJ108" s="287"/>
      <c r="BK108" s="273"/>
      <c r="BL108" s="273"/>
      <c r="BM108" s="295"/>
      <c r="BN108" s="295"/>
      <c r="BP108" s="295"/>
      <c r="BQ108" s="275"/>
      <c r="BS108" s="271"/>
      <c r="CV108" s="271"/>
    </row>
    <row r="109" spans="1:100" s="294" customFormat="1" ht="47.25" x14ac:dyDescent="0.25">
      <c r="A109" s="21" t="s">
        <v>593</v>
      </c>
      <c r="B109" s="196" t="s">
        <v>212</v>
      </c>
      <c r="C109" s="266" t="s">
        <v>213</v>
      </c>
      <c r="D109" s="284">
        <v>7.8706831083300015</v>
      </c>
      <c r="E109" s="284" t="s">
        <v>38</v>
      </c>
      <c r="F109" s="292" t="s">
        <v>38</v>
      </c>
      <c r="G109" s="292" t="s">
        <v>38</v>
      </c>
      <c r="H109" s="292" t="s">
        <v>38</v>
      </c>
      <c r="I109" s="292" t="s">
        <v>38</v>
      </c>
      <c r="J109" s="292" t="s">
        <v>38</v>
      </c>
      <c r="K109" s="292" t="s">
        <v>38</v>
      </c>
      <c r="L109" s="292" t="s">
        <v>38</v>
      </c>
      <c r="M109" s="292" t="s">
        <v>38</v>
      </c>
      <c r="N109" s="292" t="s">
        <v>38</v>
      </c>
      <c r="O109" s="292" t="s">
        <v>38</v>
      </c>
      <c r="P109" s="292" t="s">
        <v>38</v>
      </c>
      <c r="Q109" s="292" t="s">
        <v>38</v>
      </c>
      <c r="R109" s="292" t="s">
        <v>38</v>
      </c>
      <c r="S109" s="292" t="s">
        <v>38</v>
      </c>
      <c r="T109" s="292" t="s">
        <v>38</v>
      </c>
      <c r="U109" s="292" t="s">
        <v>38</v>
      </c>
      <c r="V109" s="292" t="s">
        <v>38</v>
      </c>
      <c r="W109" s="292" t="s">
        <v>38</v>
      </c>
      <c r="X109" s="292" t="s">
        <v>38</v>
      </c>
      <c r="Y109" s="292" t="s">
        <v>38</v>
      </c>
      <c r="Z109" s="292" t="s">
        <v>38</v>
      </c>
      <c r="AA109" s="292" t="s">
        <v>38</v>
      </c>
      <c r="AB109" s="292" t="s">
        <v>38</v>
      </c>
      <c r="AC109" s="292" t="s">
        <v>38</v>
      </c>
      <c r="AD109" s="292" t="s">
        <v>38</v>
      </c>
      <c r="AE109" s="292" t="s">
        <v>38</v>
      </c>
      <c r="AF109" s="292" t="s">
        <v>38</v>
      </c>
      <c r="AG109" s="292" t="s">
        <v>38</v>
      </c>
      <c r="AH109" s="292" t="s">
        <v>38</v>
      </c>
      <c r="AI109" s="292">
        <v>7.8706831083300015</v>
      </c>
      <c r="AJ109" s="292" t="s">
        <v>38</v>
      </c>
      <c r="AK109" s="292" t="s">
        <v>38</v>
      </c>
      <c r="AL109" s="292" t="s">
        <v>38</v>
      </c>
      <c r="AM109" s="292" t="s">
        <v>38</v>
      </c>
      <c r="AN109" s="292">
        <v>2</v>
      </c>
      <c r="AO109" s="292">
        <v>0</v>
      </c>
      <c r="AP109" s="292">
        <v>7.8706831083300015</v>
      </c>
      <c r="AQ109" s="292">
        <v>0</v>
      </c>
      <c r="AR109" s="292">
        <v>0</v>
      </c>
      <c r="AS109" s="292">
        <v>0</v>
      </c>
      <c r="AT109" s="292">
        <v>0</v>
      </c>
      <c r="AU109" s="292">
        <v>2</v>
      </c>
      <c r="AV109" s="285"/>
      <c r="AW109" s="286"/>
      <c r="AX109" s="287"/>
      <c r="AY109" s="287"/>
      <c r="AZ109" s="287"/>
      <c r="BA109" s="287"/>
      <c r="BB109" s="287"/>
      <c r="BC109" s="287"/>
      <c r="BD109" s="287"/>
      <c r="BE109" s="287"/>
      <c r="BF109" s="287"/>
      <c r="BG109" s="287"/>
      <c r="BH109" s="287"/>
      <c r="BI109" s="287"/>
      <c r="BJ109" s="287"/>
      <c r="BK109" s="273"/>
      <c r="BL109" s="273"/>
      <c r="BM109" s="295"/>
      <c r="BN109" s="295"/>
      <c r="BP109" s="295"/>
      <c r="BQ109" s="275"/>
      <c r="BS109" s="271"/>
      <c r="CV109" s="271"/>
    </row>
    <row r="110" spans="1:100" s="294" customFormat="1" x14ac:dyDescent="0.25">
      <c r="A110" s="21" t="s">
        <v>594</v>
      </c>
      <c r="B110" s="196" t="s">
        <v>215</v>
      </c>
      <c r="C110" s="266" t="s">
        <v>216</v>
      </c>
      <c r="D110" s="284">
        <v>6.4942993500000004</v>
      </c>
      <c r="E110" s="284" t="s">
        <v>38</v>
      </c>
      <c r="F110" s="292" t="s">
        <v>38</v>
      </c>
      <c r="G110" s="292" t="s">
        <v>38</v>
      </c>
      <c r="H110" s="292" t="s">
        <v>38</v>
      </c>
      <c r="I110" s="292" t="s">
        <v>38</v>
      </c>
      <c r="J110" s="292" t="s">
        <v>38</v>
      </c>
      <c r="K110" s="292" t="s">
        <v>38</v>
      </c>
      <c r="L110" s="292" t="s">
        <v>38</v>
      </c>
      <c r="M110" s="292" t="s">
        <v>38</v>
      </c>
      <c r="N110" s="292" t="s">
        <v>38</v>
      </c>
      <c r="O110" s="292" t="s">
        <v>38</v>
      </c>
      <c r="P110" s="292" t="s">
        <v>38</v>
      </c>
      <c r="Q110" s="292" t="s">
        <v>38</v>
      </c>
      <c r="R110" s="292" t="s">
        <v>38</v>
      </c>
      <c r="S110" s="292" t="s">
        <v>38</v>
      </c>
      <c r="T110" s="292" t="s">
        <v>38</v>
      </c>
      <c r="U110" s="292">
        <v>6.4942993500000004</v>
      </c>
      <c r="V110" s="292" t="s">
        <v>38</v>
      </c>
      <c r="W110" s="292" t="s">
        <v>38</v>
      </c>
      <c r="X110" s="292" t="s">
        <v>38</v>
      </c>
      <c r="Y110" s="292" t="s">
        <v>38</v>
      </c>
      <c r="Z110" s="292">
        <v>1</v>
      </c>
      <c r="AA110" s="292" t="s">
        <v>38</v>
      </c>
      <c r="AB110" s="292" t="s">
        <v>38</v>
      </c>
      <c r="AC110" s="292" t="s">
        <v>38</v>
      </c>
      <c r="AD110" s="292" t="s">
        <v>38</v>
      </c>
      <c r="AE110" s="292" t="s">
        <v>38</v>
      </c>
      <c r="AF110" s="292" t="s">
        <v>38</v>
      </c>
      <c r="AG110" s="292" t="s">
        <v>38</v>
      </c>
      <c r="AH110" s="292" t="s">
        <v>38</v>
      </c>
      <c r="AI110" s="292" t="s">
        <v>38</v>
      </c>
      <c r="AJ110" s="292" t="s">
        <v>38</v>
      </c>
      <c r="AK110" s="292" t="s">
        <v>38</v>
      </c>
      <c r="AL110" s="292" t="s">
        <v>38</v>
      </c>
      <c r="AM110" s="292" t="s">
        <v>38</v>
      </c>
      <c r="AN110" s="292" t="s">
        <v>38</v>
      </c>
      <c r="AO110" s="292">
        <v>0</v>
      </c>
      <c r="AP110" s="292">
        <v>6.4942993500000004</v>
      </c>
      <c r="AQ110" s="292">
        <v>0</v>
      </c>
      <c r="AR110" s="292">
        <v>0</v>
      </c>
      <c r="AS110" s="292">
        <v>0</v>
      </c>
      <c r="AT110" s="292">
        <v>0</v>
      </c>
      <c r="AU110" s="292">
        <v>1</v>
      </c>
      <c r="AV110" s="285"/>
      <c r="AW110" s="286"/>
      <c r="AX110" s="287"/>
      <c r="AY110" s="287"/>
      <c r="AZ110" s="287"/>
      <c r="BA110" s="287"/>
      <c r="BB110" s="287"/>
      <c r="BC110" s="287"/>
      <c r="BD110" s="287"/>
      <c r="BE110" s="287"/>
      <c r="BF110" s="287"/>
      <c r="BG110" s="287"/>
      <c r="BH110" s="287"/>
      <c r="BI110" s="287"/>
      <c r="BJ110" s="287"/>
      <c r="BK110" s="273"/>
      <c r="BL110" s="273"/>
      <c r="BM110" s="295"/>
      <c r="BN110" s="295"/>
      <c r="BP110" s="295"/>
      <c r="BQ110" s="275"/>
      <c r="BS110" s="271"/>
      <c r="CV110" s="271"/>
    </row>
    <row r="111" spans="1:100" s="294" customFormat="1" ht="31.5" x14ac:dyDescent="0.25">
      <c r="A111" s="21"/>
      <c r="B111" s="196" t="s">
        <v>702</v>
      </c>
      <c r="C111" s="266" t="s">
        <v>703</v>
      </c>
      <c r="D111" s="284">
        <v>2.60659471</v>
      </c>
      <c r="E111" s="284" t="s">
        <v>38</v>
      </c>
      <c r="F111" s="292" t="s">
        <v>38</v>
      </c>
      <c r="G111" s="292" t="s">
        <v>38</v>
      </c>
      <c r="H111" s="292" t="s">
        <v>38</v>
      </c>
      <c r="I111" s="292" t="s">
        <v>38</v>
      </c>
      <c r="J111" s="292" t="s">
        <v>38</v>
      </c>
      <c r="K111" s="292" t="s">
        <v>38</v>
      </c>
      <c r="L111" s="292" t="s">
        <v>38</v>
      </c>
      <c r="M111" s="292" t="s">
        <v>38</v>
      </c>
      <c r="N111" s="292">
        <v>2.60659471</v>
      </c>
      <c r="O111" s="292" t="s">
        <v>38</v>
      </c>
      <c r="P111" s="292" t="s">
        <v>38</v>
      </c>
      <c r="Q111" s="292" t="s">
        <v>38</v>
      </c>
      <c r="R111" s="292" t="s">
        <v>38</v>
      </c>
      <c r="S111" s="292">
        <v>1</v>
      </c>
      <c r="T111" s="292" t="s">
        <v>38</v>
      </c>
      <c r="U111" s="292" t="s">
        <v>38</v>
      </c>
      <c r="V111" s="292" t="s">
        <v>38</v>
      </c>
      <c r="W111" s="292" t="s">
        <v>38</v>
      </c>
      <c r="X111" s="292" t="s">
        <v>38</v>
      </c>
      <c r="Y111" s="292" t="s">
        <v>38</v>
      </c>
      <c r="Z111" s="292" t="s">
        <v>38</v>
      </c>
      <c r="AA111" s="292" t="s">
        <v>38</v>
      </c>
      <c r="AB111" s="292" t="s">
        <v>38</v>
      </c>
      <c r="AC111" s="292" t="s">
        <v>38</v>
      </c>
      <c r="AD111" s="292" t="s">
        <v>38</v>
      </c>
      <c r="AE111" s="292" t="s">
        <v>38</v>
      </c>
      <c r="AF111" s="292" t="s">
        <v>38</v>
      </c>
      <c r="AG111" s="292" t="s">
        <v>38</v>
      </c>
      <c r="AH111" s="292" t="s">
        <v>38</v>
      </c>
      <c r="AI111" s="292" t="s">
        <v>38</v>
      </c>
      <c r="AJ111" s="292" t="s">
        <v>38</v>
      </c>
      <c r="AK111" s="292" t="s">
        <v>38</v>
      </c>
      <c r="AL111" s="292" t="s">
        <v>38</v>
      </c>
      <c r="AM111" s="292" t="s">
        <v>38</v>
      </c>
      <c r="AN111" s="292" t="s">
        <v>38</v>
      </c>
      <c r="AO111" s="292">
        <v>0</v>
      </c>
      <c r="AP111" s="292">
        <v>2.60659471</v>
      </c>
      <c r="AQ111" s="292">
        <v>0</v>
      </c>
      <c r="AR111" s="292">
        <v>0</v>
      </c>
      <c r="AS111" s="292">
        <v>0</v>
      </c>
      <c r="AT111" s="292">
        <v>0</v>
      </c>
      <c r="AU111" s="292">
        <v>1</v>
      </c>
      <c r="AV111" s="266" t="s">
        <v>791</v>
      </c>
      <c r="AW111" s="286"/>
      <c r="AX111" s="287"/>
      <c r="AY111" s="287"/>
      <c r="AZ111" s="287"/>
      <c r="BA111" s="287"/>
      <c r="BB111" s="287"/>
      <c r="BC111" s="287"/>
      <c r="BD111" s="287"/>
      <c r="BE111" s="287"/>
      <c r="BF111" s="287"/>
      <c r="BG111" s="287"/>
      <c r="BH111" s="287"/>
      <c r="BI111" s="287"/>
      <c r="BJ111" s="287"/>
      <c r="BK111" s="273"/>
      <c r="BL111" s="273"/>
      <c r="BM111" s="295"/>
      <c r="BN111" s="295"/>
      <c r="BP111" s="295"/>
      <c r="BQ111" s="275"/>
      <c r="BS111" s="271"/>
      <c r="CV111" s="271"/>
    </row>
    <row r="112" spans="1:100" s="294" customFormat="1" ht="47.25" x14ac:dyDescent="0.25">
      <c r="A112" s="14" t="s">
        <v>245</v>
      </c>
      <c r="B112" s="20" t="s">
        <v>246</v>
      </c>
      <c r="C112" s="288" t="s">
        <v>37</v>
      </c>
      <c r="D112" s="284">
        <v>0</v>
      </c>
      <c r="E112" s="284" t="s">
        <v>38</v>
      </c>
      <c r="F112" s="284">
        <v>0</v>
      </c>
      <c r="G112" s="284">
        <v>0</v>
      </c>
      <c r="H112" s="284">
        <v>0</v>
      </c>
      <c r="I112" s="284">
        <v>0</v>
      </c>
      <c r="J112" s="284">
        <v>0</v>
      </c>
      <c r="K112" s="284">
        <v>0</v>
      </c>
      <c r="L112" s="284">
        <v>0</v>
      </c>
      <c r="M112" s="284">
        <v>0</v>
      </c>
      <c r="N112" s="284">
        <v>0</v>
      </c>
      <c r="O112" s="284">
        <v>0</v>
      </c>
      <c r="P112" s="284">
        <v>0</v>
      </c>
      <c r="Q112" s="284">
        <v>0</v>
      </c>
      <c r="R112" s="284">
        <v>0</v>
      </c>
      <c r="S112" s="284">
        <v>0</v>
      </c>
      <c r="T112" s="284">
        <v>0</v>
      </c>
      <c r="U112" s="284">
        <v>0</v>
      </c>
      <c r="V112" s="284">
        <v>0</v>
      </c>
      <c r="W112" s="284">
        <v>0</v>
      </c>
      <c r="X112" s="284">
        <v>0</v>
      </c>
      <c r="Y112" s="284">
        <v>0</v>
      </c>
      <c r="Z112" s="284">
        <v>0</v>
      </c>
      <c r="AA112" s="284">
        <v>0</v>
      </c>
      <c r="AB112" s="284">
        <v>0</v>
      </c>
      <c r="AC112" s="284">
        <v>0</v>
      </c>
      <c r="AD112" s="284">
        <v>0</v>
      </c>
      <c r="AE112" s="284">
        <v>0</v>
      </c>
      <c r="AF112" s="284">
        <v>0</v>
      </c>
      <c r="AG112" s="284">
        <v>0</v>
      </c>
      <c r="AH112" s="284">
        <v>0</v>
      </c>
      <c r="AI112" s="284">
        <v>0</v>
      </c>
      <c r="AJ112" s="284">
        <v>0</v>
      </c>
      <c r="AK112" s="284">
        <v>0</v>
      </c>
      <c r="AL112" s="284">
        <v>0</v>
      </c>
      <c r="AM112" s="284">
        <v>0</v>
      </c>
      <c r="AN112" s="284">
        <v>0</v>
      </c>
      <c r="AO112" s="284">
        <v>0</v>
      </c>
      <c r="AP112" s="284">
        <v>0</v>
      </c>
      <c r="AQ112" s="284">
        <v>0</v>
      </c>
      <c r="AR112" s="284">
        <v>0</v>
      </c>
      <c r="AS112" s="284">
        <v>0</v>
      </c>
      <c r="AT112" s="284">
        <v>0</v>
      </c>
      <c r="AU112" s="284">
        <v>0</v>
      </c>
      <c r="AV112" s="285"/>
      <c r="AW112" s="286"/>
      <c r="AX112" s="287"/>
      <c r="AY112" s="287"/>
      <c r="AZ112" s="287"/>
      <c r="BA112" s="287"/>
      <c r="BB112" s="287"/>
      <c r="BC112" s="287"/>
      <c r="BD112" s="287"/>
      <c r="BE112" s="287"/>
      <c r="BF112" s="287"/>
      <c r="BG112" s="287"/>
      <c r="BH112" s="287"/>
      <c r="BI112" s="287"/>
      <c r="BJ112" s="287"/>
      <c r="BK112" s="273"/>
      <c r="BL112" s="273"/>
      <c r="BM112" s="295"/>
      <c r="BN112" s="295"/>
      <c r="BP112" s="295"/>
      <c r="BQ112" s="275"/>
      <c r="BS112" s="271"/>
      <c r="CV112" s="271"/>
    </row>
    <row r="113" spans="1:100" s="294" customFormat="1" ht="31.5" x14ac:dyDescent="0.25">
      <c r="A113" s="14" t="s">
        <v>247</v>
      </c>
      <c r="B113" s="20" t="s">
        <v>248</v>
      </c>
      <c r="C113" s="288" t="s">
        <v>37</v>
      </c>
      <c r="D113" s="284" t="s">
        <v>38</v>
      </c>
      <c r="E113" s="284" t="s">
        <v>38</v>
      </c>
      <c r="F113" s="284" t="s">
        <v>38</v>
      </c>
      <c r="G113" s="284" t="s">
        <v>38</v>
      </c>
      <c r="H113" s="284" t="s">
        <v>38</v>
      </c>
      <c r="I113" s="284" t="s">
        <v>38</v>
      </c>
      <c r="J113" s="284" t="s">
        <v>38</v>
      </c>
      <c r="K113" s="284" t="s">
        <v>38</v>
      </c>
      <c r="L113" s="284" t="s">
        <v>38</v>
      </c>
      <c r="M113" s="284" t="s">
        <v>38</v>
      </c>
      <c r="N113" s="284" t="s">
        <v>38</v>
      </c>
      <c r="O113" s="284" t="s">
        <v>38</v>
      </c>
      <c r="P113" s="284" t="s">
        <v>38</v>
      </c>
      <c r="Q113" s="284" t="s">
        <v>38</v>
      </c>
      <c r="R113" s="284" t="s">
        <v>38</v>
      </c>
      <c r="S113" s="284" t="s">
        <v>38</v>
      </c>
      <c r="T113" s="284" t="s">
        <v>38</v>
      </c>
      <c r="U113" s="284" t="s">
        <v>38</v>
      </c>
      <c r="V113" s="284" t="s">
        <v>38</v>
      </c>
      <c r="W113" s="284" t="s">
        <v>38</v>
      </c>
      <c r="X113" s="284" t="s">
        <v>38</v>
      </c>
      <c r="Y113" s="284" t="s">
        <v>38</v>
      </c>
      <c r="Z113" s="284" t="s">
        <v>38</v>
      </c>
      <c r="AA113" s="284" t="s">
        <v>38</v>
      </c>
      <c r="AB113" s="284" t="s">
        <v>38</v>
      </c>
      <c r="AC113" s="284" t="s">
        <v>38</v>
      </c>
      <c r="AD113" s="284" t="s">
        <v>38</v>
      </c>
      <c r="AE113" s="284" t="s">
        <v>38</v>
      </c>
      <c r="AF113" s="284" t="s">
        <v>38</v>
      </c>
      <c r="AG113" s="284" t="s">
        <v>38</v>
      </c>
      <c r="AH113" s="284" t="s">
        <v>38</v>
      </c>
      <c r="AI113" s="284" t="s">
        <v>38</v>
      </c>
      <c r="AJ113" s="284" t="s">
        <v>38</v>
      </c>
      <c r="AK113" s="284" t="s">
        <v>38</v>
      </c>
      <c r="AL113" s="284" t="s">
        <v>38</v>
      </c>
      <c r="AM113" s="284" t="s">
        <v>38</v>
      </c>
      <c r="AN113" s="284" t="s">
        <v>38</v>
      </c>
      <c r="AO113" s="284" t="s">
        <v>38</v>
      </c>
      <c r="AP113" s="284" t="s">
        <v>38</v>
      </c>
      <c r="AQ113" s="284" t="s">
        <v>38</v>
      </c>
      <c r="AR113" s="284" t="s">
        <v>38</v>
      </c>
      <c r="AS113" s="284" t="s">
        <v>38</v>
      </c>
      <c r="AT113" s="284" t="s">
        <v>38</v>
      </c>
      <c r="AU113" s="284" t="s">
        <v>38</v>
      </c>
      <c r="AV113" s="285"/>
      <c r="AW113" s="286"/>
      <c r="AX113" s="287"/>
      <c r="AY113" s="287"/>
      <c r="AZ113" s="287"/>
      <c r="BA113" s="287"/>
      <c r="BB113" s="287"/>
      <c r="BC113" s="287"/>
      <c r="BD113" s="287"/>
      <c r="BE113" s="287"/>
      <c r="BF113" s="287"/>
      <c r="BG113" s="287"/>
      <c r="BH113" s="287"/>
      <c r="BI113" s="287"/>
      <c r="BJ113" s="287"/>
      <c r="BK113" s="273"/>
      <c r="BL113" s="273"/>
      <c r="BM113" s="295"/>
      <c r="BN113" s="295"/>
      <c r="BP113" s="295"/>
      <c r="BQ113" s="275"/>
      <c r="BS113" s="271"/>
      <c r="CV113" s="271"/>
    </row>
    <row r="114" spans="1:100" s="298" customFormat="1" ht="31.5" x14ac:dyDescent="0.25">
      <c r="A114" s="14" t="s">
        <v>249</v>
      </c>
      <c r="B114" s="20" t="s">
        <v>250</v>
      </c>
      <c r="C114" s="288" t="s">
        <v>37</v>
      </c>
      <c r="D114" s="284">
        <v>0</v>
      </c>
      <c r="E114" s="284" t="s">
        <v>38</v>
      </c>
      <c r="F114" s="284">
        <v>0</v>
      </c>
      <c r="G114" s="284">
        <v>0</v>
      </c>
      <c r="H114" s="284">
        <v>0</v>
      </c>
      <c r="I114" s="284">
        <v>0</v>
      </c>
      <c r="J114" s="284">
        <v>0</v>
      </c>
      <c r="K114" s="284">
        <v>0</v>
      </c>
      <c r="L114" s="284">
        <v>0</v>
      </c>
      <c r="M114" s="284">
        <v>0</v>
      </c>
      <c r="N114" s="284">
        <v>0</v>
      </c>
      <c r="O114" s="284">
        <v>0</v>
      </c>
      <c r="P114" s="284">
        <v>0</v>
      </c>
      <c r="Q114" s="284">
        <v>0</v>
      </c>
      <c r="R114" s="284">
        <v>0</v>
      </c>
      <c r="S114" s="284">
        <v>0</v>
      </c>
      <c r="T114" s="284">
        <v>0</v>
      </c>
      <c r="U114" s="284">
        <v>0</v>
      </c>
      <c r="V114" s="284">
        <v>0</v>
      </c>
      <c r="W114" s="284">
        <v>0</v>
      </c>
      <c r="X114" s="284">
        <v>0</v>
      </c>
      <c r="Y114" s="284">
        <v>0</v>
      </c>
      <c r="Z114" s="284">
        <v>0</v>
      </c>
      <c r="AA114" s="284">
        <v>0</v>
      </c>
      <c r="AB114" s="284">
        <v>0</v>
      </c>
      <c r="AC114" s="284">
        <v>0</v>
      </c>
      <c r="AD114" s="284">
        <v>0</v>
      </c>
      <c r="AE114" s="284">
        <v>0</v>
      </c>
      <c r="AF114" s="284">
        <v>0</v>
      </c>
      <c r="AG114" s="284">
        <v>0</v>
      </c>
      <c r="AH114" s="284">
        <v>0</v>
      </c>
      <c r="AI114" s="284">
        <v>0</v>
      </c>
      <c r="AJ114" s="284">
        <v>0</v>
      </c>
      <c r="AK114" s="284">
        <v>0</v>
      </c>
      <c r="AL114" s="284">
        <v>0</v>
      </c>
      <c r="AM114" s="284">
        <v>0</v>
      </c>
      <c r="AN114" s="284">
        <v>0</v>
      </c>
      <c r="AO114" s="284">
        <v>0</v>
      </c>
      <c r="AP114" s="284">
        <v>0</v>
      </c>
      <c r="AQ114" s="284">
        <v>0</v>
      </c>
      <c r="AR114" s="284">
        <v>0</v>
      </c>
      <c r="AS114" s="284">
        <v>0</v>
      </c>
      <c r="AT114" s="284">
        <v>0</v>
      </c>
      <c r="AU114" s="284">
        <v>0</v>
      </c>
      <c r="AV114" s="285"/>
      <c r="AW114" s="286"/>
      <c r="AX114" s="287"/>
      <c r="AY114" s="287"/>
      <c r="AZ114" s="287"/>
      <c r="BA114" s="287"/>
      <c r="BB114" s="287"/>
      <c r="BC114" s="287"/>
      <c r="BD114" s="287"/>
      <c r="BE114" s="287"/>
      <c r="BF114" s="287"/>
      <c r="BG114" s="287"/>
      <c r="BH114" s="287"/>
      <c r="BI114" s="287"/>
      <c r="BJ114" s="287"/>
      <c r="BK114" s="273"/>
      <c r="BL114" s="273"/>
      <c r="BM114" s="297"/>
      <c r="BN114" s="297"/>
      <c r="BP114" s="297"/>
      <c r="BQ114" s="275"/>
      <c r="BS114" s="271"/>
      <c r="CV114" s="271"/>
    </row>
    <row r="115" spans="1:100" s="294" customFormat="1" ht="31.5" x14ac:dyDescent="0.25">
      <c r="A115" s="14" t="s">
        <v>254</v>
      </c>
      <c r="B115" s="20" t="s">
        <v>255</v>
      </c>
      <c r="C115" s="288" t="s">
        <v>37</v>
      </c>
      <c r="D115" s="284" t="s">
        <v>38</v>
      </c>
      <c r="E115" s="284" t="s">
        <v>38</v>
      </c>
      <c r="F115" s="284" t="s">
        <v>38</v>
      </c>
      <c r="G115" s="284" t="s">
        <v>38</v>
      </c>
      <c r="H115" s="284" t="s">
        <v>38</v>
      </c>
      <c r="I115" s="284" t="s">
        <v>38</v>
      </c>
      <c r="J115" s="284" t="s">
        <v>38</v>
      </c>
      <c r="K115" s="284" t="s">
        <v>38</v>
      </c>
      <c r="L115" s="284" t="s">
        <v>38</v>
      </c>
      <c r="M115" s="284" t="s">
        <v>38</v>
      </c>
      <c r="N115" s="284" t="s">
        <v>38</v>
      </c>
      <c r="O115" s="284" t="s">
        <v>38</v>
      </c>
      <c r="P115" s="284" t="s">
        <v>38</v>
      </c>
      <c r="Q115" s="284" t="s">
        <v>38</v>
      </c>
      <c r="R115" s="284" t="s">
        <v>38</v>
      </c>
      <c r="S115" s="284" t="s">
        <v>38</v>
      </c>
      <c r="T115" s="284" t="s">
        <v>38</v>
      </c>
      <c r="U115" s="284" t="s">
        <v>38</v>
      </c>
      <c r="V115" s="284" t="s">
        <v>38</v>
      </c>
      <c r="W115" s="284" t="s">
        <v>38</v>
      </c>
      <c r="X115" s="284" t="s">
        <v>38</v>
      </c>
      <c r="Y115" s="284" t="s">
        <v>38</v>
      </c>
      <c r="Z115" s="284" t="s">
        <v>38</v>
      </c>
      <c r="AA115" s="284" t="s">
        <v>38</v>
      </c>
      <c r="AB115" s="284" t="s">
        <v>38</v>
      </c>
      <c r="AC115" s="284" t="s">
        <v>38</v>
      </c>
      <c r="AD115" s="284" t="s">
        <v>38</v>
      </c>
      <c r="AE115" s="284" t="s">
        <v>38</v>
      </c>
      <c r="AF115" s="284" t="s">
        <v>38</v>
      </c>
      <c r="AG115" s="284" t="s">
        <v>38</v>
      </c>
      <c r="AH115" s="284" t="s">
        <v>38</v>
      </c>
      <c r="AI115" s="284" t="s">
        <v>38</v>
      </c>
      <c r="AJ115" s="284" t="s">
        <v>38</v>
      </c>
      <c r="AK115" s="284" t="s">
        <v>38</v>
      </c>
      <c r="AL115" s="284" t="s">
        <v>38</v>
      </c>
      <c r="AM115" s="284" t="s">
        <v>38</v>
      </c>
      <c r="AN115" s="284" t="s">
        <v>38</v>
      </c>
      <c r="AO115" s="284" t="s">
        <v>38</v>
      </c>
      <c r="AP115" s="284" t="s">
        <v>38</v>
      </c>
      <c r="AQ115" s="284" t="s">
        <v>38</v>
      </c>
      <c r="AR115" s="284" t="s">
        <v>38</v>
      </c>
      <c r="AS115" s="284" t="s">
        <v>38</v>
      </c>
      <c r="AT115" s="284" t="s">
        <v>38</v>
      </c>
      <c r="AU115" s="284" t="s">
        <v>38</v>
      </c>
      <c r="AV115" s="285"/>
      <c r="AW115" s="286"/>
      <c r="AX115" s="287"/>
      <c r="AY115" s="287"/>
      <c r="AZ115" s="287"/>
      <c r="BA115" s="287"/>
      <c r="BB115" s="287"/>
      <c r="BC115" s="287"/>
      <c r="BD115" s="287"/>
      <c r="BE115" s="287"/>
      <c r="BF115" s="287"/>
      <c r="BG115" s="287"/>
      <c r="BH115" s="287"/>
      <c r="BI115" s="287"/>
      <c r="BJ115" s="287"/>
      <c r="BK115" s="273"/>
      <c r="BL115" s="273"/>
      <c r="BM115" s="295"/>
      <c r="BN115" s="295"/>
      <c r="BP115" s="295"/>
      <c r="BQ115" s="275"/>
      <c r="BS115" s="271"/>
      <c r="CV115" s="271"/>
    </row>
    <row r="116" spans="1:100" s="294" customFormat="1" ht="31.5" x14ac:dyDescent="0.25">
      <c r="A116" s="14" t="s">
        <v>256</v>
      </c>
      <c r="B116" s="20" t="s">
        <v>75</v>
      </c>
      <c r="C116" s="288" t="s">
        <v>37</v>
      </c>
      <c r="D116" s="284" t="s">
        <v>38</v>
      </c>
      <c r="E116" s="284" t="s">
        <v>38</v>
      </c>
      <c r="F116" s="284" t="s">
        <v>38</v>
      </c>
      <c r="G116" s="284" t="s">
        <v>38</v>
      </c>
      <c r="H116" s="284" t="s">
        <v>38</v>
      </c>
      <c r="I116" s="284" t="s">
        <v>38</v>
      </c>
      <c r="J116" s="284" t="s">
        <v>38</v>
      </c>
      <c r="K116" s="284" t="s">
        <v>38</v>
      </c>
      <c r="L116" s="284" t="s">
        <v>38</v>
      </c>
      <c r="M116" s="284" t="s">
        <v>38</v>
      </c>
      <c r="N116" s="284" t="s">
        <v>38</v>
      </c>
      <c r="O116" s="284" t="s">
        <v>38</v>
      </c>
      <c r="P116" s="284" t="s">
        <v>38</v>
      </c>
      <c r="Q116" s="284" t="s">
        <v>38</v>
      </c>
      <c r="R116" s="284" t="s">
        <v>38</v>
      </c>
      <c r="S116" s="284" t="s">
        <v>38</v>
      </c>
      <c r="T116" s="284" t="s">
        <v>38</v>
      </c>
      <c r="U116" s="284" t="s">
        <v>38</v>
      </c>
      <c r="V116" s="284" t="s">
        <v>38</v>
      </c>
      <c r="W116" s="284" t="s">
        <v>38</v>
      </c>
      <c r="X116" s="284" t="s">
        <v>38</v>
      </c>
      <c r="Y116" s="284" t="s">
        <v>38</v>
      </c>
      <c r="Z116" s="284" t="s">
        <v>38</v>
      </c>
      <c r="AA116" s="284" t="s">
        <v>38</v>
      </c>
      <c r="AB116" s="284" t="s">
        <v>38</v>
      </c>
      <c r="AC116" s="284" t="s">
        <v>38</v>
      </c>
      <c r="AD116" s="284" t="s">
        <v>38</v>
      </c>
      <c r="AE116" s="284" t="s">
        <v>38</v>
      </c>
      <c r="AF116" s="284" t="s">
        <v>38</v>
      </c>
      <c r="AG116" s="284" t="s">
        <v>38</v>
      </c>
      <c r="AH116" s="284" t="s">
        <v>38</v>
      </c>
      <c r="AI116" s="284" t="s">
        <v>38</v>
      </c>
      <c r="AJ116" s="284" t="s">
        <v>38</v>
      </c>
      <c r="AK116" s="284" t="s">
        <v>38</v>
      </c>
      <c r="AL116" s="284" t="s">
        <v>38</v>
      </c>
      <c r="AM116" s="284" t="s">
        <v>38</v>
      </c>
      <c r="AN116" s="284" t="s">
        <v>38</v>
      </c>
      <c r="AO116" s="284" t="s">
        <v>38</v>
      </c>
      <c r="AP116" s="284" t="s">
        <v>38</v>
      </c>
      <c r="AQ116" s="284" t="s">
        <v>38</v>
      </c>
      <c r="AR116" s="284" t="s">
        <v>38</v>
      </c>
      <c r="AS116" s="284" t="s">
        <v>38</v>
      </c>
      <c r="AT116" s="284" t="s">
        <v>38</v>
      </c>
      <c r="AU116" s="284" t="s">
        <v>38</v>
      </c>
      <c r="AV116" s="285"/>
      <c r="AW116" s="286"/>
      <c r="AX116" s="287"/>
      <c r="AY116" s="287"/>
      <c r="AZ116" s="287"/>
      <c r="BA116" s="287"/>
      <c r="BB116" s="287"/>
      <c r="BC116" s="287"/>
      <c r="BD116" s="287"/>
      <c r="BE116" s="287"/>
      <c r="BF116" s="287"/>
      <c r="BG116" s="287"/>
      <c r="BH116" s="287"/>
      <c r="BI116" s="287"/>
      <c r="BJ116" s="287"/>
      <c r="BK116" s="273"/>
      <c r="BL116" s="273"/>
      <c r="BM116" s="295"/>
      <c r="BN116" s="295"/>
      <c r="BP116" s="295"/>
      <c r="BQ116" s="275"/>
      <c r="BS116" s="271"/>
      <c r="CV116" s="271"/>
    </row>
    <row r="117" spans="1:100" s="294" customFormat="1" x14ac:dyDescent="0.25">
      <c r="A117" s="14" t="s">
        <v>257</v>
      </c>
      <c r="B117" s="20" t="s">
        <v>258</v>
      </c>
      <c r="C117" s="288" t="s">
        <v>37</v>
      </c>
      <c r="D117" s="284">
        <v>97.702500000000001</v>
      </c>
      <c r="E117" s="284" t="s">
        <v>38</v>
      </c>
      <c r="F117" s="284">
        <v>0</v>
      </c>
      <c r="G117" s="284">
        <v>0.33</v>
      </c>
      <c r="H117" s="284">
        <v>0</v>
      </c>
      <c r="I117" s="284">
        <v>0</v>
      </c>
      <c r="J117" s="284">
        <v>0</v>
      </c>
      <c r="K117" s="284">
        <v>0</v>
      </c>
      <c r="L117" s="284">
        <v>1</v>
      </c>
      <c r="M117" s="284">
        <v>0</v>
      </c>
      <c r="N117" s="284">
        <v>26.4925</v>
      </c>
      <c r="O117" s="284">
        <v>0</v>
      </c>
      <c r="P117" s="284">
        <v>0</v>
      </c>
      <c r="Q117" s="284">
        <v>0</v>
      </c>
      <c r="R117" s="284">
        <v>0</v>
      </c>
      <c r="S117" s="284">
        <v>29</v>
      </c>
      <c r="T117" s="284">
        <v>0</v>
      </c>
      <c r="U117" s="284">
        <v>68.763999999999996</v>
      </c>
      <c r="V117" s="284">
        <v>0</v>
      </c>
      <c r="W117" s="284">
        <v>0</v>
      </c>
      <c r="X117" s="284">
        <v>0</v>
      </c>
      <c r="Y117" s="284">
        <v>0</v>
      </c>
      <c r="Z117" s="284">
        <v>3</v>
      </c>
      <c r="AA117" s="284">
        <v>0</v>
      </c>
      <c r="AB117" s="284">
        <v>2.35</v>
      </c>
      <c r="AC117" s="284">
        <v>0</v>
      </c>
      <c r="AD117" s="284">
        <v>0</v>
      </c>
      <c r="AE117" s="284">
        <v>0</v>
      </c>
      <c r="AF117" s="284">
        <v>0</v>
      </c>
      <c r="AG117" s="284">
        <v>1</v>
      </c>
      <c r="AH117" s="284">
        <v>0</v>
      </c>
      <c r="AI117" s="284">
        <v>0</v>
      </c>
      <c r="AJ117" s="284">
        <v>0</v>
      </c>
      <c r="AK117" s="284">
        <v>0</v>
      </c>
      <c r="AL117" s="284">
        <v>0</v>
      </c>
      <c r="AM117" s="284">
        <v>0</v>
      </c>
      <c r="AN117" s="284">
        <v>0</v>
      </c>
      <c r="AO117" s="284">
        <v>0</v>
      </c>
      <c r="AP117" s="284">
        <v>97.936500000000009</v>
      </c>
      <c r="AQ117" s="284">
        <v>0</v>
      </c>
      <c r="AR117" s="284">
        <v>0</v>
      </c>
      <c r="AS117" s="284">
        <v>0</v>
      </c>
      <c r="AT117" s="284">
        <v>0</v>
      </c>
      <c r="AU117" s="284">
        <v>34</v>
      </c>
      <c r="AV117" s="285"/>
      <c r="AW117" s="286"/>
      <c r="AX117" s="287"/>
      <c r="AY117" s="287"/>
      <c r="AZ117" s="287"/>
      <c r="BA117" s="287"/>
      <c r="BB117" s="287"/>
      <c r="BC117" s="287"/>
      <c r="BD117" s="287"/>
      <c r="BE117" s="287"/>
      <c r="BF117" s="287"/>
      <c r="BG117" s="287"/>
      <c r="BH117" s="287"/>
      <c r="BI117" s="287"/>
      <c r="BJ117" s="287"/>
      <c r="BK117" s="273"/>
      <c r="BL117" s="273"/>
      <c r="BM117" s="295"/>
      <c r="BN117" s="295"/>
      <c r="BP117" s="295"/>
      <c r="BQ117" s="275"/>
      <c r="BS117" s="271"/>
      <c r="CV117" s="271"/>
    </row>
    <row r="118" spans="1:100" s="294" customFormat="1" x14ac:dyDescent="0.25">
      <c r="A118" s="14" t="s">
        <v>259</v>
      </c>
      <c r="B118" s="25" t="s">
        <v>260</v>
      </c>
      <c r="C118" s="288"/>
      <c r="D118" s="284">
        <v>19.82</v>
      </c>
      <c r="E118" s="284" t="s">
        <v>38</v>
      </c>
      <c r="F118" s="284">
        <v>0</v>
      </c>
      <c r="G118" s="284">
        <v>0</v>
      </c>
      <c r="H118" s="284">
        <v>0</v>
      </c>
      <c r="I118" s="284">
        <v>0</v>
      </c>
      <c r="J118" s="284">
        <v>0</v>
      </c>
      <c r="K118" s="284">
        <v>0</v>
      </c>
      <c r="L118" s="284">
        <v>0</v>
      </c>
      <c r="M118" s="284">
        <v>0</v>
      </c>
      <c r="N118" s="284">
        <v>10.039999999999999</v>
      </c>
      <c r="O118" s="284">
        <v>0</v>
      </c>
      <c r="P118" s="284">
        <v>0</v>
      </c>
      <c r="Q118" s="284">
        <v>0</v>
      </c>
      <c r="R118" s="284">
        <v>0</v>
      </c>
      <c r="S118" s="284">
        <v>3</v>
      </c>
      <c r="T118" s="284">
        <v>0</v>
      </c>
      <c r="U118" s="284">
        <v>9.7799999999999994</v>
      </c>
      <c r="V118" s="284">
        <v>0</v>
      </c>
      <c r="W118" s="284">
        <v>0</v>
      </c>
      <c r="X118" s="284">
        <v>0</v>
      </c>
      <c r="Y118" s="284">
        <v>0</v>
      </c>
      <c r="Z118" s="284">
        <v>2</v>
      </c>
      <c r="AA118" s="284">
        <v>0</v>
      </c>
      <c r="AB118" s="284">
        <v>0</v>
      </c>
      <c r="AC118" s="284">
        <v>0</v>
      </c>
      <c r="AD118" s="284">
        <v>0</v>
      </c>
      <c r="AE118" s="284">
        <v>0</v>
      </c>
      <c r="AF118" s="284">
        <v>0</v>
      </c>
      <c r="AG118" s="284">
        <v>0</v>
      </c>
      <c r="AH118" s="284">
        <v>0</v>
      </c>
      <c r="AI118" s="284">
        <v>0</v>
      </c>
      <c r="AJ118" s="284">
        <v>0</v>
      </c>
      <c r="AK118" s="284">
        <v>0</v>
      </c>
      <c r="AL118" s="284">
        <v>0</v>
      </c>
      <c r="AM118" s="284">
        <v>0</v>
      </c>
      <c r="AN118" s="284">
        <v>0</v>
      </c>
      <c r="AO118" s="284">
        <v>0</v>
      </c>
      <c r="AP118" s="284">
        <v>19.82</v>
      </c>
      <c r="AQ118" s="284">
        <v>0</v>
      </c>
      <c r="AR118" s="284">
        <v>0</v>
      </c>
      <c r="AS118" s="284">
        <v>0</v>
      </c>
      <c r="AT118" s="284">
        <v>0</v>
      </c>
      <c r="AU118" s="284">
        <v>5</v>
      </c>
      <c r="AV118" s="288"/>
      <c r="AW118" s="286"/>
      <c r="AX118" s="287"/>
      <c r="AY118" s="287"/>
      <c r="AZ118" s="287"/>
      <c r="BA118" s="287"/>
      <c r="BB118" s="287"/>
      <c r="BC118" s="287"/>
      <c r="BD118" s="287"/>
      <c r="BE118" s="287"/>
      <c r="BF118" s="287"/>
      <c r="BG118" s="287"/>
      <c r="BH118" s="287"/>
      <c r="BI118" s="287"/>
      <c r="BJ118" s="287"/>
      <c r="BK118" s="273"/>
      <c r="BL118" s="273"/>
      <c r="BM118" s="295"/>
      <c r="BN118" s="295"/>
      <c r="BP118" s="295"/>
      <c r="BQ118" s="275"/>
      <c r="BS118" s="271"/>
      <c r="CV118" s="271"/>
    </row>
    <row r="119" spans="1:100" s="294" customFormat="1" x14ac:dyDescent="0.25">
      <c r="A119" s="299" t="s">
        <v>705</v>
      </c>
      <c r="B119" s="197" t="s">
        <v>706</v>
      </c>
      <c r="C119" s="266" t="s">
        <v>707</v>
      </c>
      <c r="D119" s="292">
        <v>10.039999999999999</v>
      </c>
      <c r="E119" s="292" t="s">
        <v>38</v>
      </c>
      <c r="F119" s="292" t="s">
        <v>38</v>
      </c>
      <c r="G119" s="292" t="s">
        <v>38</v>
      </c>
      <c r="H119" s="292" t="s">
        <v>38</v>
      </c>
      <c r="I119" s="292" t="s">
        <v>38</v>
      </c>
      <c r="J119" s="292" t="s">
        <v>38</v>
      </c>
      <c r="K119" s="292" t="s">
        <v>38</v>
      </c>
      <c r="L119" s="292" t="s">
        <v>38</v>
      </c>
      <c r="M119" s="292" t="s">
        <v>38</v>
      </c>
      <c r="N119" s="292">
        <v>10.039999999999999</v>
      </c>
      <c r="O119" s="292" t="s">
        <v>38</v>
      </c>
      <c r="P119" s="292" t="s">
        <v>38</v>
      </c>
      <c r="Q119" s="292" t="s">
        <v>38</v>
      </c>
      <c r="R119" s="292" t="s">
        <v>38</v>
      </c>
      <c r="S119" s="292">
        <v>1</v>
      </c>
      <c r="T119" s="292" t="s">
        <v>38</v>
      </c>
      <c r="U119" s="292" t="s">
        <v>38</v>
      </c>
      <c r="V119" s="292" t="s">
        <v>38</v>
      </c>
      <c r="W119" s="292" t="s">
        <v>38</v>
      </c>
      <c r="X119" s="292" t="s">
        <v>38</v>
      </c>
      <c r="Y119" s="292" t="s">
        <v>38</v>
      </c>
      <c r="Z119" s="292" t="s">
        <v>38</v>
      </c>
      <c r="AA119" s="292" t="s">
        <v>38</v>
      </c>
      <c r="AB119" s="292" t="s">
        <v>38</v>
      </c>
      <c r="AC119" s="292" t="s">
        <v>38</v>
      </c>
      <c r="AD119" s="292" t="s">
        <v>38</v>
      </c>
      <c r="AE119" s="292" t="s">
        <v>38</v>
      </c>
      <c r="AF119" s="292" t="s">
        <v>38</v>
      </c>
      <c r="AG119" s="292" t="s">
        <v>38</v>
      </c>
      <c r="AH119" s="292" t="s">
        <v>38</v>
      </c>
      <c r="AI119" s="292" t="s">
        <v>38</v>
      </c>
      <c r="AJ119" s="292" t="s">
        <v>38</v>
      </c>
      <c r="AK119" s="292" t="s">
        <v>38</v>
      </c>
      <c r="AL119" s="292" t="s">
        <v>38</v>
      </c>
      <c r="AM119" s="292" t="s">
        <v>38</v>
      </c>
      <c r="AN119" s="292" t="s">
        <v>38</v>
      </c>
      <c r="AO119" s="292">
        <v>0</v>
      </c>
      <c r="AP119" s="292">
        <v>10.039999999999999</v>
      </c>
      <c r="AQ119" s="292">
        <v>0</v>
      </c>
      <c r="AR119" s="292">
        <v>0</v>
      </c>
      <c r="AS119" s="292">
        <v>0</v>
      </c>
      <c r="AT119" s="292">
        <v>0</v>
      </c>
      <c r="AU119" s="292">
        <v>1</v>
      </c>
      <c r="AV119" s="266" t="s">
        <v>792</v>
      </c>
      <c r="AW119" s="286"/>
      <c r="AX119" s="287"/>
      <c r="AY119" s="287"/>
      <c r="AZ119" s="287"/>
      <c r="BA119" s="287"/>
      <c r="BB119" s="287"/>
      <c r="BC119" s="287"/>
      <c r="BD119" s="287"/>
      <c r="BE119" s="287"/>
      <c r="BF119" s="287"/>
      <c r="BG119" s="287"/>
      <c r="BH119" s="287"/>
      <c r="BI119" s="287"/>
      <c r="BJ119" s="287"/>
      <c r="BK119" s="273"/>
      <c r="BL119" s="273"/>
      <c r="BM119" s="295"/>
      <c r="BN119" s="295"/>
      <c r="BP119" s="295"/>
      <c r="BQ119" s="275"/>
      <c r="BS119" s="271"/>
      <c r="CV119" s="271"/>
    </row>
    <row r="120" spans="1:100" s="294" customFormat="1" x14ac:dyDescent="0.25">
      <c r="A120" s="299" t="s">
        <v>708</v>
      </c>
      <c r="B120" s="197" t="s">
        <v>709</v>
      </c>
      <c r="C120" s="266" t="s">
        <v>710</v>
      </c>
      <c r="D120" s="292">
        <v>6.18</v>
      </c>
      <c r="E120" s="292" t="s">
        <v>38</v>
      </c>
      <c r="F120" s="292" t="s">
        <v>38</v>
      </c>
      <c r="G120" s="292" t="s">
        <v>38</v>
      </c>
      <c r="H120" s="292" t="s">
        <v>38</v>
      </c>
      <c r="I120" s="292" t="s">
        <v>38</v>
      </c>
      <c r="J120" s="292" t="s">
        <v>38</v>
      </c>
      <c r="K120" s="292" t="s">
        <v>38</v>
      </c>
      <c r="L120" s="292" t="s">
        <v>38</v>
      </c>
      <c r="M120" s="292" t="s">
        <v>38</v>
      </c>
      <c r="N120" s="292" t="s">
        <v>38</v>
      </c>
      <c r="O120" s="292" t="s">
        <v>38</v>
      </c>
      <c r="P120" s="292" t="s">
        <v>38</v>
      </c>
      <c r="Q120" s="292" t="s">
        <v>38</v>
      </c>
      <c r="R120" s="292" t="s">
        <v>38</v>
      </c>
      <c r="S120" s="292">
        <v>1</v>
      </c>
      <c r="T120" s="292" t="s">
        <v>38</v>
      </c>
      <c r="U120" s="292">
        <v>6.18</v>
      </c>
      <c r="V120" s="292" t="s">
        <v>38</v>
      </c>
      <c r="W120" s="292" t="s">
        <v>38</v>
      </c>
      <c r="X120" s="292" t="s">
        <v>38</v>
      </c>
      <c r="Y120" s="292" t="s">
        <v>38</v>
      </c>
      <c r="Z120" s="292">
        <v>1</v>
      </c>
      <c r="AA120" s="292" t="s">
        <v>38</v>
      </c>
      <c r="AB120" s="292" t="s">
        <v>38</v>
      </c>
      <c r="AC120" s="292" t="s">
        <v>38</v>
      </c>
      <c r="AD120" s="292" t="s">
        <v>38</v>
      </c>
      <c r="AE120" s="292" t="s">
        <v>38</v>
      </c>
      <c r="AF120" s="292" t="s">
        <v>38</v>
      </c>
      <c r="AG120" s="292" t="s">
        <v>38</v>
      </c>
      <c r="AH120" s="292" t="s">
        <v>38</v>
      </c>
      <c r="AI120" s="292" t="s">
        <v>38</v>
      </c>
      <c r="AJ120" s="292" t="s">
        <v>38</v>
      </c>
      <c r="AK120" s="292" t="s">
        <v>38</v>
      </c>
      <c r="AL120" s="292" t="s">
        <v>38</v>
      </c>
      <c r="AM120" s="292" t="s">
        <v>38</v>
      </c>
      <c r="AN120" s="292" t="s">
        <v>38</v>
      </c>
      <c r="AO120" s="292">
        <v>0</v>
      </c>
      <c r="AP120" s="292">
        <v>6.18</v>
      </c>
      <c r="AQ120" s="292">
        <v>0</v>
      </c>
      <c r="AR120" s="292">
        <v>0</v>
      </c>
      <c r="AS120" s="292">
        <v>0</v>
      </c>
      <c r="AT120" s="292">
        <v>0</v>
      </c>
      <c r="AU120" s="292">
        <v>2</v>
      </c>
      <c r="AV120" s="266" t="s">
        <v>792</v>
      </c>
      <c r="AW120" s="286"/>
      <c r="AX120" s="287"/>
      <c r="AY120" s="287"/>
      <c r="AZ120" s="287"/>
      <c r="BA120" s="287"/>
      <c r="BB120" s="287"/>
      <c r="BC120" s="287"/>
      <c r="BD120" s="287"/>
      <c r="BE120" s="287"/>
      <c r="BF120" s="287"/>
      <c r="BG120" s="287"/>
      <c r="BH120" s="287"/>
      <c r="BI120" s="287"/>
      <c r="BJ120" s="287"/>
      <c r="BK120" s="273"/>
      <c r="BL120" s="273"/>
      <c r="BM120" s="295"/>
      <c r="BN120" s="295"/>
      <c r="BP120" s="295"/>
      <c r="BQ120" s="275"/>
      <c r="BS120" s="271"/>
      <c r="CV120" s="271"/>
    </row>
    <row r="121" spans="1:100" s="294" customFormat="1" x14ac:dyDescent="0.25">
      <c r="A121" s="299" t="s">
        <v>711</v>
      </c>
      <c r="B121" s="196" t="s">
        <v>712</v>
      </c>
      <c r="C121" s="266" t="s">
        <v>713</v>
      </c>
      <c r="D121" s="292">
        <v>3.6</v>
      </c>
      <c r="E121" s="292" t="s">
        <v>38</v>
      </c>
      <c r="F121" s="292" t="s">
        <v>38</v>
      </c>
      <c r="G121" s="292" t="s">
        <v>38</v>
      </c>
      <c r="H121" s="292" t="s">
        <v>38</v>
      </c>
      <c r="I121" s="292" t="s">
        <v>38</v>
      </c>
      <c r="J121" s="292" t="s">
        <v>38</v>
      </c>
      <c r="K121" s="292" t="s">
        <v>38</v>
      </c>
      <c r="L121" s="292" t="s">
        <v>38</v>
      </c>
      <c r="M121" s="292" t="s">
        <v>38</v>
      </c>
      <c r="N121" s="292" t="s">
        <v>38</v>
      </c>
      <c r="O121" s="292" t="s">
        <v>38</v>
      </c>
      <c r="P121" s="292" t="s">
        <v>38</v>
      </c>
      <c r="Q121" s="292" t="s">
        <v>38</v>
      </c>
      <c r="R121" s="292" t="s">
        <v>38</v>
      </c>
      <c r="S121" s="292">
        <v>1</v>
      </c>
      <c r="T121" s="292" t="s">
        <v>38</v>
      </c>
      <c r="U121" s="292">
        <v>3.6</v>
      </c>
      <c r="V121" s="292" t="s">
        <v>38</v>
      </c>
      <c r="W121" s="292" t="s">
        <v>38</v>
      </c>
      <c r="X121" s="292" t="s">
        <v>38</v>
      </c>
      <c r="Y121" s="292" t="s">
        <v>38</v>
      </c>
      <c r="Z121" s="292">
        <v>1</v>
      </c>
      <c r="AA121" s="292" t="s">
        <v>38</v>
      </c>
      <c r="AB121" s="292" t="s">
        <v>38</v>
      </c>
      <c r="AC121" s="292" t="s">
        <v>38</v>
      </c>
      <c r="AD121" s="292" t="s">
        <v>38</v>
      </c>
      <c r="AE121" s="292" t="s">
        <v>38</v>
      </c>
      <c r="AF121" s="292" t="s">
        <v>38</v>
      </c>
      <c r="AG121" s="292" t="s">
        <v>38</v>
      </c>
      <c r="AH121" s="292" t="s">
        <v>38</v>
      </c>
      <c r="AI121" s="292" t="s">
        <v>38</v>
      </c>
      <c r="AJ121" s="292" t="s">
        <v>38</v>
      </c>
      <c r="AK121" s="292" t="s">
        <v>38</v>
      </c>
      <c r="AL121" s="292" t="s">
        <v>38</v>
      </c>
      <c r="AM121" s="292" t="s">
        <v>38</v>
      </c>
      <c r="AN121" s="292" t="s">
        <v>38</v>
      </c>
      <c r="AO121" s="292">
        <v>0</v>
      </c>
      <c r="AP121" s="292">
        <v>3.6</v>
      </c>
      <c r="AQ121" s="292">
        <v>0</v>
      </c>
      <c r="AR121" s="292">
        <v>0</v>
      </c>
      <c r="AS121" s="292">
        <v>0</v>
      </c>
      <c r="AT121" s="292">
        <v>0</v>
      </c>
      <c r="AU121" s="292">
        <v>2</v>
      </c>
      <c r="AV121" s="266" t="s">
        <v>792</v>
      </c>
      <c r="AW121" s="286"/>
      <c r="AX121" s="287"/>
      <c r="AY121" s="287"/>
      <c r="AZ121" s="287"/>
      <c r="BA121" s="287"/>
      <c r="BB121" s="287"/>
      <c r="BC121" s="287"/>
      <c r="BD121" s="287"/>
      <c r="BE121" s="287"/>
      <c r="BF121" s="287"/>
      <c r="BG121" s="287"/>
      <c r="BH121" s="287"/>
      <c r="BI121" s="287"/>
      <c r="BJ121" s="287"/>
      <c r="BK121" s="273"/>
      <c r="BL121" s="273"/>
      <c r="BM121" s="295"/>
      <c r="BN121" s="295"/>
      <c r="BP121" s="295"/>
      <c r="BQ121" s="275"/>
      <c r="BS121" s="271"/>
      <c r="CV121" s="271"/>
    </row>
    <row r="122" spans="1:100" s="294" customFormat="1" x14ac:dyDescent="0.25">
      <c r="A122" s="14" t="s">
        <v>261</v>
      </c>
      <c r="B122" s="25" t="s">
        <v>262</v>
      </c>
      <c r="C122" s="288"/>
      <c r="D122" s="284">
        <v>63.414000000000001</v>
      </c>
      <c r="E122" s="284" t="s">
        <v>38</v>
      </c>
      <c r="F122" s="284">
        <v>0</v>
      </c>
      <c r="G122" s="284">
        <v>0</v>
      </c>
      <c r="H122" s="284">
        <v>0</v>
      </c>
      <c r="I122" s="284">
        <v>0</v>
      </c>
      <c r="J122" s="284">
        <v>0</v>
      </c>
      <c r="K122" s="284">
        <v>0</v>
      </c>
      <c r="L122" s="284">
        <v>0</v>
      </c>
      <c r="M122" s="284">
        <v>0</v>
      </c>
      <c r="N122" s="284">
        <v>4.43</v>
      </c>
      <c r="O122" s="284">
        <v>0</v>
      </c>
      <c r="P122" s="284">
        <v>0</v>
      </c>
      <c r="Q122" s="284">
        <v>0</v>
      </c>
      <c r="R122" s="284">
        <v>0</v>
      </c>
      <c r="S122" s="284">
        <v>0</v>
      </c>
      <c r="T122" s="284">
        <v>0</v>
      </c>
      <c r="U122" s="284">
        <v>58.984000000000002</v>
      </c>
      <c r="V122" s="284">
        <v>0</v>
      </c>
      <c r="W122" s="284">
        <v>0</v>
      </c>
      <c r="X122" s="284">
        <v>0</v>
      </c>
      <c r="Y122" s="284">
        <v>0</v>
      </c>
      <c r="Z122" s="284">
        <v>1</v>
      </c>
      <c r="AA122" s="284">
        <v>0</v>
      </c>
      <c r="AB122" s="284">
        <v>0</v>
      </c>
      <c r="AC122" s="284">
        <v>0</v>
      </c>
      <c r="AD122" s="284">
        <v>0</v>
      </c>
      <c r="AE122" s="284">
        <v>0</v>
      </c>
      <c r="AF122" s="284">
        <v>0</v>
      </c>
      <c r="AG122" s="284">
        <v>0</v>
      </c>
      <c r="AH122" s="284">
        <v>0</v>
      </c>
      <c r="AI122" s="284">
        <v>0</v>
      </c>
      <c r="AJ122" s="284">
        <v>0</v>
      </c>
      <c r="AK122" s="284">
        <v>0</v>
      </c>
      <c r="AL122" s="284">
        <v>0</v>
      </c>
      <c r="AM122" s="284">
        <v>0</v>
      </c>
      <c r="AN122" s="284">
        <v>0</v>
      </c>
      <c r="AO122" s="284">
        <v>0</v>
      </c>
      <c r="AP122" s="284">
        <v>63.414000000000001</v>
      </c>
      <c r="AQ122" s="284">
        <v>0</v>
      </c>
      <c r="AR122" s="284">
        <v>0</v>
      </c>
      <c r="AS122" s="284">
        <v>0</v>
      </c>
      <c r="AT122" s="284">
        <v>0</v>
      </c>
      <c r="AU122" s="284">
        <v>1</v>
      </c>
      <c r="AV122" s="288"/>
      <c r="AW122" s="286"/>
      <c r="AX122" s="287"/>
      <c r="AY122" s="287"/>
      <c r="AZ122" s="287"/>
      <c r="BA122" s="287"/>
      <c r="BB122" s="287"/>
      <c r="BC122" s="287"/>
      <c r="BD122" s="287"/>
      <c r="BE122" s="287"/>
      <c r="BF122" s="287"/>
      <c r="BG122" s="287"/>
      <c r="BH122" s="287"/>
      <c r="BI122" s="287"/>
      <c r="BJ122" s="287"/>
      <c r="BK122" s="273"/>
      <c r="BL122" s="273"/>
      <c r="BM122" s="295"/>
      <c r="BN122" s="295"/>
      <c r="BP122" s="295"/>
      <c r="BQ122" s="275"/>
      <c r="BS122" s="271"/>
      <c r="CV122" s="271"/>
    </row>
    <row r="123" spans="1:100" s="294" customFormat="1" ht="63" x14ac:dyDescent="0.25">
      <c r="A123" s="21" t="s">
        <v>263</v>
      </c>
      <c r="B123" s="196" t="s">
        <v>714</v>
      </c>
      <c r="C123" s="266" t="s">
        <v>265</v>
      </c>
      <c r="D123" s="284">
        <v>63.414000000000001</v>
      </c>
      <c r="E123" s="284" t="s">
        <v>38</v>
      </c>
      <c r="F123" s="292" t="s">
        <v>38</v>
      </c>
      <c r="G123" s="292" t="s">
        <v>38</v>
      </c>
      <c r="H123" s="292" t="s">
        <v>38</v>
      </c>
      <c r="I123" s="292" t="s">
        <v>38</v>
      </c>
      <c r="J123" s="292" t="s">
        <v>38</v>
      </c>
      <c r="K123" s="292" t="s">
        <v>38</v>
      </c>
      <c r="L123" s="292" t="s">
        <v>38</v>
      </c>
      <c r="M123" s="292" t="s">
        <v>38</v>
      </c>
      <c r="N123" s="292">
        <v>4.43</v>
      </c>
      <c r="O123" s="292" t="s">
        <v>38</v>
      </c>
      <c r="P123" s="292" t="s">
        <v>38</v>
      </c>
      <c r="Q123" s="292" t="s">
        <v>38</v>
      </c>
      <c r="R123" s="292" t="s">
        <v>38</v>
      </c>
      <c r="S123" s="292" t="s">
        <v>38</v>
      </c>
      <c r="T123" s="292" t="s">
        <v>38</v>
      </c>
      <c r="U123" s="292">
        <v>58.984000000000002</v>
      </c>
      <c r="V123" s="292" t="s">
        <v>38</v>
      </c>
      <c r="W123" s="292" t="s">
        <v>38</v>
      </c>
      <c r="X123" s="292" t="s">
        <v>38</v>
      </c>
      <c r="Y123" s="292" t="s">
        <v>38</v>
      </c>
      <c r="Z123" s="292">
        <v>1</v>
      </c>
      <c r="AA123" s="292" t="s">
        <v>38</v>
      </c>
      <c r="AB123" s="292" t="s">
        <v>38</v>
      </c>
      <c r="AC123" s="292" t="s">
        <v>38</v>
      </c>
      <c r="AD123" s="292" t="s">
        <v>38</v>
      </c>
      <c r="AE123" s="292" t="s">
        <v>38</v>
      </c>
      <c r="AF123" s="292" t="s">
        <v>38</v>
      </c>
      <c r="AG123" s="292" t="s">
        <v>38</v>
      </c>
      <c r="AH123" s="292" t="s">
        <v>38</v>
      </c>
      <c r="AI123" s="292" t="s">
        <v>38</v>
      </c>
      <c r="AJ123" s="292" t="s">
        <v>38</v>
      </c>
      <c r="AK123" s="292" t="s">
        <v>38</v>
      </c>
      <c r="AL123" s="292" t="s">
        <v>38</v>
      </c>
      <c r="AM123" s="292" t="s">
        <v>38</v>
      </c>
      <c r="AN123" s="292" t="s">
        <v>38</v>
      </c>
      <c r="AO123" s="292">
        <v>0</v>
      </c>
      <c r="AP123" s="292">
        <v>63.414000000000001</v>
      </c>
      <c r="AQ123" s="292">
        <v>0</v>
      </c>
      <c r="AR123" s="292">
        <v>0</v>
      </c>
      <c r="AS123" s="292">
        <v>0</v>
      </c>
      <c r="AT123" s="292">
        <v>0</v>
      </c>
      <c r="AU123" s="292">
        <v>1</v>
      </c>
      <c r="AV123" s="266" t="s">
        <v>793</v>
      </c>
      <c r="AW123" s="286"/>
      <c r="AX123" s="287"/>
      <c r="AY123" s="287"/>
      <c r="AZ123" s="287"/>
      <c r="BA123" s="287"/>
      <c r="BB123" s="287"/>
      <c r="BC123" s="287"/>
      <c r="BD123" s="287"/>
      <c r="BE123" s="287"/>
      <c r="BF123" s="287"/>
      <c r="BG123" s="287"/>
      <c r="BH123" s="287"/>
      <c r="BI123" s="287"/>
      <c r="BJ123" s="287"/>
      <c r="BK123" s="273"/>
      <c r="BL123" s="273"/>
      <c r="BM123" s="295"/>
      <c r="BN123" s="295"/>
      <c r="BP123" s="295"/>
      <c r="BQ123" s="275"/>
      <c r="BS123" s="271"/>
      <c r="CV123" s="271"/>
    </row>
    <row r="124" spans="1:100" s="294" customFormat="1" x14ac:dyDescent="0.25">
      <c r="A124" s="14" t="s">
        <v>266</v>
      </c>
      <c r="B124" s="25" t="s">
        <v>267</v>
      </c>
      <c r="C124" s="25" t="s">
        <v>38</v>
      </c>
      <c r="D124" s="284" t="s">
        <v>38</v>
      </c>
      <c r="E124" s="284" t="s">
        <v>38</v>
      </c>
      <c r="F124" s="284" t="s">
        <v>38</v>
      </c>
      <c r="G124" s="284" t="s">
        <v>38</v>
      </c>
      <c r="H124" s="284" t="s">
        <v>38</v>
      </c>
      <c r="I124" s="284" t="s">
        <v>38</v>
      </c>
      <c r="J124" s="284" t="s">
        <v>38</v>
      </c>
      <c r="K124" s="284" t="s">
        <v>38</v>
      </c>
      <c r="L124" s="284" t="s">
        <v>38</v>
      </c>
      <c r="M124" s="284" t="s">
        <v>38</v>
      </c>
      <c r="N124" s="284" t="s">
        <v>38</v>
      </c>
      <c r="O124" s="284" t="s">
        <v>38</v>
      </c>
      <c r="P124" s="284" t="s">
        <v>38</v>
      </c>
      <c r="Q124" s="284" t="s">
        <v>38</v>
      </c>
      <c r="R124" s="284" t="s">
        <v>38</v>
      </c>
      <c r="S124" s="284" t="s">
        <v>38</v>
      </c>
      <c r="T124" s="284" t="s">
        <v>38</v>
      </c>
      <c r="U124" s="284" t="s">
        <v>38</v>
      </c>
      <c r="V124" s="284" t="s">
        <v>38</v>
      </c>
      <c r="W124" s="284" t="s">
        <v>38</v>
      </c>
      <c r="X124" s="284" t="s">
        <v>38</v>
      </c>
      <c r="Y124" s="284" t="s">
        <v>38</v>
      </c>
      <c r="Z124" s="284" t="s">
        <v>38</v>
      </c>
      <c r="AA124" s="284" t="s">
        <v>38</v>
      </c>
      <c r="AB124" s="284" t="s">
        <v>38</v>
      </c>
      <c r="AC124" s="284" t="s">
        <v>38</v>
      </c>
      <c r="AD124" s="284" t="s">
        <v>38</v>
      </c>
      <c r="AE124" s="284" t="s">
        <v>38</v>
      </c>
      <c r="AF124" s="284" t="s">
        <v>38</v>
      </c>
      <c r="AG124" s="284" t="s">
        <v>38</v>
      </c>
      <c r="AH124" s="284" t="s">
        <v>38</v>
      </c>
      <c r="AI124" s="284" t="s">
        <v>38</v>
      </c>
      <c r="AJ124" s="284" t="s">
        <v>38</v>
      </c>
      <c r="AK124" s="284" t="s">
        <v>38</v>
      </c>
      <c r="AL124" s="284" t="s">
        <v>38</v>
      </c>
      <c r="AM124" s="284" t="s">
        <v>38</v>
      </c>
      <c r="AN124" s="284" t="s">
        <v>38</v>
      </c>
      <c r="AO124" s="284" t="s">
        <v>38</v>
      </c>
      <c r="AP124" s="284" t="s">
        <v>38</v>
      </c>
      <c r="AQ124" s="284" t="s">
        <v>38</v>
      </c>
      <c r="AR124" s="284" t="s">
        <v>38</v>
      </c>
      <c r="AS124" s="284" t="s">
        <v>38</v>
      </c>
      <c r="AT124" s="284" t="s">
        <v>38</v>
      </c>
      <c r="AU124" s="284" t="s">
        <v>38</v>
      </c>
      <c r="AV124" s="285"/>
      <c r="AW124" s="286"/>
      <c r="AX124" s="287"/>
      <c r="AY124" s="287"/>
      <c r="AZ124" s="287"/>
      <c r="BA124" s="287"/>
      <c r="BB124" s="287"/>
      <c r="BC124" s="287"/>
      <c r="BD124" s="287"/>
      <c r="BE124" s="287"/>
      <c r="BF124" s="287"/>
      <c r="BG124" s="287"/>
      <c r="BH124" s="287"/>
      <c r="BI124" s="287"/>
      <c r="BJ124" s="287"/>
      <c r="BK124" s="273"/>
      <c r="BL124" s="273"/>
      <c r="BM124" s="295"/>
      <c r="BN124" s="295"/>
      <c r="BP124" s="295"/>
      <c r="BQ124" s="275"/>
      <c r="BS124" s="271"/>
      <c r="CV124" s="271"/>
    </row>
    <row r="125" spans="1:100" s="294" customFormat="1" ht="31.5" x14ac:dyDescent="0.25">
      <c r="A125" s="14" t="s">
        <v>268</v>
      </c>
      <c r="B125" s="25" t="s">
        <v>269</v>
      </c>
      <c r="C125" s="25" t="s">
        <v>38</v>
      </c>
      <c r="D125" s="284">
        <v>8.7524999999999995</v>
      </c>
      <c r="E125" s="284" t="s">
        <v>38</v>
      </c>
      <c r="F125" s="284">
        <v>0</v>
      </c>
      <c r="G125" s="284">
        <v>0.33</v>
      </c>
      <c r="H125" s="284">
        <v>0</v>
      </c>
      <c r="I125" s="284">
        <v>0</v>
      </c>
      <c r="J125" s="284">
        <v>0</v>
      </c>
      <c r="K125" s="284">
        <v>0</v>
      </c>
      <c r="L125" s="284">
        <v>1</v>
      </c>
      <c r="M125" s="284">
        <v>0</v>
      </c>
      <c r="N125" s="284">
        <v>6.3064999999999998</v>
      </c>
      <c r="O125" s="284">
        <v>0</v>
      </c>
      <c r="P125" s="284">
        <v>0</v>
      </c>
      <c r="Q125" s="284">
        <v>0</v>
      </c>
      <c r="R125" s="284">
        <v>0</v>
      </c>
      <c r="S125" s="284">
        <v>9</v>
      </c>
      <c r="T125" s="284">
        <v>0</v>
      </c>
      <c r="U125" s="284">
        <v>0</v>
      </c>
      <c r="V125" s="284">
        <v>0</v>
      </c>
      <c r="W125" s="284">
        <v>0</v>
      </c>
      <c r="X125" s="284">
        <v>0</v>
      </c>
      <c r="Y125" s="284">
        <v>0</v>
      </c>
      <c r="Z125" s="284">
        <v>0</v>
      </c>
      <c r="AA125" s="284">
        <v>0</v>
      </c>
      <c r="AB125" s="284">
        <v>2.35</v>
      </c>
      <c r="AC125" s="284">
        <v>0</v>
      </c>
      <c r="AD125" s="284">
        <v>0</v>
      </c>
      <c r="AE125" s="284">
        <v>0</v>
      </c>
      <c r="AF125" s="284">
        <v>0</v>
      </c>
      <c r="AG125" s="284">
        <v>1</v>
      </c>
      <c r="AH125" s="284">
        <v>0</v>
      </c>
      <c r="AI125" s="284">
        <v>0</v>
      </c>
      <c r="AJ125" s="284">
        <v>0</v>
      </c>
      <c r="AK125" s="284">
        <v>0</v>
      </c>
      <c r="AL125" s="284">
        <v>0</v>
      </c>
      <c r="AM125" s="284">
        <v>0</v>
      </c>
      <c r="AN125" s="284">
        <v>0</v>
      </c>
      <c r="AO125" s="284">
        <v>0</v>
      </c>
      <c r="AP125" s="284">
        <v>8.9864999999999995</v>
      </c>
      <c r="AQ125" s="284">
        <v>0</v>
      </c>
      <c r="AR125" s="284">
        <v>0</v>
      </c>
      <c r="AS125" s="284">
        <v>0</v>
      </c>
      <c r="AT125" s="284">
        <v>0</v>
      </c>
      <c r="AU125" s="284">
        <v>11</v>
      </c>
      <c r="AV125" s="285"/>
      <c r="AW125" s="286"/>
      <c r="AX125" s="287"/>
      <c r="AY125" s="287"/>
      <c r="AZ125" s="287"/>
      <c r="BA125" s="287"/>
      <c r="BB125" s="287"/>
      <c r="BC125" s="287"/>
      <c r="BD125" s="287"/>
      <c r="BE125" s="287"/>
      <c r="BF125" s="287"/>
      <c r="BG125" s="287"/>
      <c r="BH125" s="287"/>
      <c r="BI125" s="287"/>
      <c r="BJ125" s="287"/>
      <c r="BK125" s="273"/>
      <c r="BL125" s="273"/>
      <c r="BM125" s="295"/>
      <c r="BN125" s="295"/>
      <c r="BP125" s="295"/>
      <c r="BQ125" s="275"/>
      <c r="BS125" s="271"/>
      <c r="CV125" s="271"/>
    </row>
    <row r="126" spans="1:100" s="294" customFormat="1" ht="47.25" x14ac:dyDescent="0.25">
      <c r="A126" s="21" t="s">
        <v>270</v>
      </c>
      <c r="B126" s="197" t="s">
        <v>271</v>
      </c>
      <c r="C126" s="266" t="s">
        <v>272</v>
      </c>
      <c r="D126" s="300">
        <v>0.10100000000000001</v>
      </c>
      <c r="E126" s="300" t="s">
        <v>38</v>
      </c>
      <c r="F126" s="292" t="s">
        <v>38</v>
      </c>
      <c r="G126" s="292">
        <v>0.33</v>
      </c>
      <c r="H126" s="292" t="s">
        <v>38</v>
      </c>
      <c r="I126" s="292" t="s">
        <v>38</v>
      </c>
      <c r="J126" s="292" t="s">
        <v>38</v>
      </c>
      <c r="K126" s="292" t="s">
        <v>38</v>
      </c>
      <c r="L126" s="292">
        <v>1</v>
      </c>
      <c r="M126" s="292" t="s">
        <v>38</v>
      </c>
      <c r="N126" s="292" t="s">
        <v>38</v>
      </c>
      <c r="O126" s="292" t="s">
        <v>38</v>
      </c>
      <c r="P126" s="292" t="s">
        <v>38</v>
      </c>
      <c r="Q126" s="292" t="s">
        <v>38</v>
      </c>
      <c r="R126" s="292" t="s">
        <v>38</v>
      </c>
      <c r="S126" s="292" t="s">
        <v>38</v>
      </c>
      <c r="T126" s="292" t="s">
        <v>38</v>
      </c>
      <c r="U126" s="292" t="s">
        <v>38</v>
      </c>
      <c r="V126" s="292" t="s">
        <v>38</v>
      </c>
      <c r="W126" s="292" t="s">
        <v>38</v>
      </c>
      <c r="X126" s="292" t="s">
        <v>38</v>
      </c>
      <c r="Y126" s="292" t="s">
        <v>38</v>
      </c>
      <c r="Z126" s="292" t="s">
        <v>38</v>
      </c>
      <c r="AA126" s="292" t="s">
        <v>38</v>
      </c>
      <c r="AB126" s="292" t="s">
        <v>38</v>
      </c>
      <c r="AC126" s="292" t="s">
        <v>38</v>
      </c>
      <c r="AD126" s="292" t="s">
        <v>38</v>
      </c>
      <c r="AE126" s="292" t="s">
        <v>38</v>
      </c>
      <c r="AF126" s="292" t="s">
        <v>38</v>
      </c>
      <c r="AG126" s="292" t="s">
        <v>38</v>
      </c>
      <c r="AH126" s="292" t="s">
        <v>38</v>
      </c>
      <c r="AI126" s="292" t="s">
        <v>38</v>
      </c>
      <c r="AJ126" s="292" t="s">
        <v>38</v>
      </c>
      <c r="AK126" s="292" t="s">
        <v>38</v>
      </c>
      <c r="AL126" s="292" t="s">
        <v>38</v>
      </c>
      <c r="AM126" s="292" t="s">
        <v>38</v>
      </c>
      <c r="AN126" s="292" t="s">
        <v>38</v>
      </c>
      <c r="AO126" s="292">
        <v>0</v>
      </c>
      <c r="AP126" s="292">
        <v>0.33</v>
      </c>
      <c r="AQ126" s="292">
        <v>0</v>
      </c>
      <c r="AR126" s="292">
        <v>0</v>
      </c>
      <c r="AS126" s="292">
        <v>0</v>
      </c>
      <c r="AT126" s="292">
        <v>0</v>
      </c>
      <c r="AU126" s="292">
        <v>1</v>
      </c>
      <c r="AV126" s="285"/>
      <c r="AW126" s="286"/>
      <c r="AX126" s="287"/>
      <c r="AY126" s="287"/>
      <c r="AZ126" s="287"/>
      <c r="BA126" s="287"/>
      <c r="BB126" s="287"/>
      <c r="BC126" s="287"/>
      <c r="BD126" s="287"/>
      <c r="BE126" s="287"/>
      <c r="BF126" s="287"/>
      <c r="BG126" s="287"/>
      <c r="BH126" s="287"/>
      <c r="BI126" s="287"/>
      <c r="BJ126" s="287"/>
      <c r="BK126" s="273"/>
      <c r="BL126" s="273"/>
      <c r="BM126" s="295"/>
      <c r="BN126" s="295"/>
      <c r="BP126" s="295"/>
      <c r="BQ126" s="275"/>
      <c r="BS126" s="271"/>
      <c r="CV126" s="271"/>
    </row>
    <row r="127" spans="1:100" s="294" customFormat="1" ht="31.5" x14ac:dyDescent="0.25">
      <c r="A127" s="21" t="s">
        <v>273</v>
      </c>
      <c r="B127" s="197" t="s">
        <v>274</v>
      </c>
      <c r="C127" s="266" t="s">
        <v>275</v>
      </c>
      <c r="D127" s="300">
        <v>2.3450000000000002</v>
      </c>
      <c r="E127" s="300" t="s">
        <v>38</v>
      </c>
      <c r="F127" s="292" t="s">
        <v>38</v>
      </c>
      <c r="G127" s="292" t="s">
        <v>38</v>
      </c>
      <c r="H127" s="292" t="s">
        <v>38</v>
      </c>
      <c r="I127" s="292" t="s">
        <v>38</v>
      </c>
      <c r="J127" s="292" t="s">
        <v>38</v>
      </c>
      <c r="K127" s="292" t="s">
        <v>38</v>
      </c>
      <c r="L127" s="292" t="s">
        <v>38</v>
      </c>
      <c r="M127" s="292" t="s">
        <v>38</v>
      </c>
      <c r="N127" s="292" t="s">
        <v>38</v>
      </c>
      <c r="O127" s="292" t="s">
        <v>38</v>
      </c>
      <c r="P127" s="292" t="s">
        <v>38</v>
      </c>
      <c r="Q127" s="292" t="s">
        <v>38</v>
      </c>
      <c r="R127" s="292" t="s">
        <v>38</v>
      </c>
      <c r="S127" s="292" t="s">
        <v>38</v>
      </c>
      <c r="T127" s="292" t="s">
        <v>38</v>
      </c>
      <c r="U127" s="292" t="s">
        <v>38</v>
      </c>
      <c r="V127" s="292" t="s">
        <v>38</v>
      </c>
      <c r="W127" s="292" t="s">
        <v>38</v>
      </c>
      <c r="X127" s="292" t="s">
        <v>38</v>
      </c>
      <c r="Y127" s="292" t="s">
        <v>38</v>
      </c>
      <c r="Z127" s="292" t="s">
        <v>38</v>
      </c>
      <c r="AA127" s="292" t="s">
        <v>38</v>
      </c>
      <c r="AB127" s="292">
        <v>2.35</v>
      </c>
      <c r="AC127" s="292" t="s">
        <v>38</v>
      </c>
      <c r="AD127" s="292" t="s">
        <v>38</v>
      </c>
      <c r="AE127" s="292" t="s">
        <v>38</v>
      </c>
      <c r="AF127" s="292" t="s">
        <v>38</v>
      </c>
      <c r="AG127" s="292">
        <v>1</v>
      </c>
      <c r="AH127" s="292" t="s">
        <v>38</v>
      </c>
      <c r="AI127" s="292" t="s">
        <v>38</v>
      </c>
      <c r="AJ127" s="292" t="s">
        <v>38</v>
      </c>
      <c r="AK127" s="292" t="s">
        <v>38</v>
      </c>
      <c r="AL127" s="292" t="s">
        <v>38</v>
      </c>
      <c r="AM127" s="292" t="s">
        <v>38</v>
      </c>
      <c r="AN127" s="292" t="s">
        <v>38</v>
      </c>
      <c r="AO127" s="292">
        <v>0</v>
      </c>
      <c r="AP127" s="292">
        <v>2.35</v>
      </c>
      <c r="AQ127" s="292">
        <v>0</v>
      </c>
      <c r="AR127" s="292">
        <v>0</v>
      </c>
      <c r="AS127" s="292">
        <v>0</v>
      </c>
      <c r="AT127" s="292">
        <v>0</v>
      </c>
      <c r="AU127" s="292">
        <v>1</v>
      </c>
      <c r="AV127" s="285"/>
      <c r="AW127" s="286"/>
      <c r="AX127" s="287"/>
      <c r="AY127" s="287"/>
      <c r="AZ127" s="287"/>
      <c r="BA127" s="287"/>
      <c r="BB127" s="287"/>
      <c r="BC127" s="287"/>
      <c r="BD127" s="287"/>
      <c r="BE127" s="287"/>
      <c r="BF127" s="287"/>
      <c r="BG127" s="287"/>
      <c r="BH127" s="287"/>
      <c r="BI127" s="287"/>
      <c r="BJ127" s="287"/>
      <c r="BK127" s="273"/>
      <c r="BL127" s="273"/>
      <c r="BM127" s="295"/>
      <c r="BN127" s="295"/>
      <c r="BP127" s="295"/>
      <c r="BQ127" s="275"/>
      <c r="BS127" s="271"/>
      <c r="CV127" s="271"/>
    </row>
    <row r="128" spans="1:100" s="294" customFormat="1" x14ac:dyDescent="0.25">
      <c r="A128" s="205" t="s">
        <v>715</v>
      </c>
      <c r="B128" s="301" t="s">
        <v>716</v>
      </c>
      <c r="C128" s="266" t="s">
        <v>717</v>
      </c>
      <c r="D128" s="300">
        <v>1.395</v>
      </c>
      <c r="E128" s="300" t="s">
        <v>38</v>
      </c>
      <c r="F128" s="292" t="s">
        <v>38</v>
      </c>
      <c r="G128" s="292" t="s">
        <v>38</v>
      </c>
      <c r="H128" s="292" t="s">
        <v>38</v>
      </c>
      <c r="I128" s="292" t="s">
        <v>38</v>
      </c>
      <c r="J128" s="292" t="s">
        <v>38</v>
      </c>
      <c r="K128" s="292" t="s">
        <v>38</v>
      </c>
      <c r="L128" s="292" t="s">
        <v>38</v>
      </c>
      <c r="M128" s="292" t="s">
        <v>38</v>
      </c>
      <c r="N128" s="292">
        <v>1.395</v>
      </c>
      <c r="O128" s="292" t="s">
        <v>38</v>
      </c>
      <c r="P128" s="292" t="s">
        <v>38</v>
      </c>
      <c r="Q128" s="292" t="s">
        <v>38</v>
      </c>
      <c r="R128" s="292" t="s">
        <v>38</v>
      </c>
      <c r="S128" s="292">
        <v>1</v>
      </c>
      <c r="T128" s="292" t="s">
        <v>38</v>
      </c>
      <c r="U128" s="292" t="s">
        <v>38</v>
      </c>
      <c r="V128" s="292" t="s">
        <v>38</v>
      </c>
      <c r="W128" s="292" t="s">
        <v>38</v>
      </c>
      <c r="X128" s="292" t="s">
        <v>38</v>
      </c>
      <c r="Y128" s="292" t="s">
        <v>38</v>
      </c>
      <c r="Z128" s="292" t="s">
        <v>38</v>
      </c>
      <c r="AA128" s="292" t="s">
        <v>38</v>
      </c>
      <c r="AB128" s="292" t="s">
        <v>38</v>
      </c>
      <c r="AC128" s="292" t="s">
        <v>38</v>
      </c>
      <c r="AD128" s="292" t="s">
        <v>38</v>
      </c>
      <c r="AE128" s="292" t="s">
        <v>38</v>
      </c>
      <c r="AF128" s="292" t="s">
        <v>38</v>
      </c>
      <c r="AG128" s="292" t="s">
        <v>38</v>
      </c>
      <c r="AH128" s="292" t="s">
        <v>38</v>
      </c>
      <c r="AI128" s="292" t="s">
        <v>38</v>
      </c>
      <c r="AJ128" s="292" t="s">
        <v>38</v>
      </c>
      <c r="AK128" s="292" t="s">
        <v>38</v>
      </c>
      <c r="AL128" s="292" t="s">
        <v>38</v>
      </c>
      <c r="AM128" s="292" t="s">
        <v>38</v>
      </c>
      <c r="AN128" s="292" t="s">
        <v>38</v>
      </c>
      <c r="AO128" s="292">
        <v>0</v>
      </c>
      <c r="AP128" s="292">
        <v>1.395</v>
      </c>
      <c r="AQ128" s="292">
        <v>0</v>
      </c>
      <c r="AR128" s="292">
        <v>0</v>
      </c>
      <c r="AS128" s="292">
        <v>0</v>
      </c>
      <c r="AT128" s="292">
        <v>0</v>
      </c>
      <c r="AU128" s="292">
        <v>1</v>
      </c>
      <c r="AV128" s="266" t="s">
        <v>792</v>
      </c>
      <c r="AW128" s="286"/>
      <c r="AX128" s="287"/>
      <c r="AY128" s="287"/>
      <c r="AZ128" s="287"/>
      <c r="BA128" s="287"/>
      <c r="BB128" s="287"/>
      <c r="BC128" s="287"/>
      <c r="BD128" s="287"/>
      <c r="BE128" s="287"/>
      <c r="BF128" s="287"/>
      <c r="BG128" s="287"/>
      <c r="BH128" s="287"/>
      <c r="BI128" s="287"/>
      <c r="BJ128" s="287"/>
      <c r="BK128" s="273"/>
      <c r="BL128" s="273"/>
      <c r="BM128" s="295"/>
      <c r="BN128" s="295"/>
      <c r="BP128" s="295"/>
      <c r="BQ128" s="275"/>
      <c r="BS128" s="271"/>
      <c r="CV128" s="271"/>
    </row>
    <row r="129" spans="1:100" s="294" customFormat="1" x14ac:dyDescent="0.25">
      <c r="A129" s="205" t="s">
        <v>718</v>
      </c>
      <c r="B129" s="302" t="s">
        <v>719</v>
      </c>
      <c r="C129" s="266" t="s">
        <v>720</v>
      </c>
      <c r="D129" s="300">
        <v>0.125</v>
      </c>
      <c r="E129" s="300" t="s">
        <v>38</v>
      </c>
      <c r="F129" s="292" t="s">
        <v>38</v>
      </c>
      <c r="G129" s="292" t="s">
        <v>38</v>
      </c>
      <c r="H129" s="292" t="s">
        <v>38</v>
      </c>
      <c r="I129" s="292" t="s">
        <v>38</v>
      </c>
      <c r="J129" s="292" t="s">
        <v>38</v>
      </c>
      <c r="K129" s="292" t="s">
        <v>38</v>
      </c>
      <c r="L129" s="292" t="s">
        <v>38</v>
      </c>
      <c r="M129" s="292" t="s">
        <v>38</v>
      </c>
      <c r="N129" s="292">
        <v>0.125</v>
      </c>
      <c r="O129" s="292" t="s">
        <v>38</v>
      </c>
      <c r="P129" s="292" t="s">
        <v>38</v>
      </c>
      <c r="Q129" s="292" t="s">
        <v>38</v>
      </c>
      <c r="R129" s="292" t="s">
        <v>38</v>
      </c>
      <c r="S129" s="292">
        <v>1</v>
      </c>
      <c r="T129" s="292" t="s">
        <v>38</v>
      </c>
      <c r="U129" s="292" t="s">
        <v>38</v>
      </c>
      <c r="V129" s="292" t="s">
        <v>38</v>
      </c>
      <c r="W129" s="292" t="s">
        <v>38</v>
      </c>
      <c r="X129" s="292" t="s">
        <v>38</v>
      </c>
      <c r="Y129" s="292" t="s">
        <v>38</v>
      </c>
      <c r="Z129" s="292" t="s">
        <v>38</v>
      </c>
      <c r="AA129" s="292" t="s">
        <v>38</v>
      </c>
      <c r="AB129" s="292" t="s">
        <v>38</v>
      </c>
      <c r="AC129" s="292" t="s">
        <v>38</v>
      </c>
      <c r="AD129" s="292" t="s">
        <v>38</v>
      </c>
      <c r="AE129" s="292" t="s">
        <v>38</v>
      </c>
      <c r="AF129" s="292" t="s">
        <v>38</v>
      </c>
      <c r="AG129" s="292" t="s">
        <v>38</v>
      </c>
      <c r="AH129" s="292" t="s">
        <v>38</v>
      </c>
      <c r="AI129" s="292" t="s">
        <v>38</v>
      </c>
      <c r="AJ129" s="292" t="s">
        <v>38</v>
      </c>
      <c r="AK129" s="292" t="s">
        <v>38</v>
      </c>
      <c r="AL129" s="292" t="s">
        <v>38</v>
      </c>
      <c r="AM129" s="292" t="s">
        <v>38</v>
      </c>
      <c r="AN129" s="292" t="s">
        <v>38</v>
      </c>
      <c r="AO129" s="292">
        <v>0</v>
      </c>
      <c r="AP129" s="292">
        <v>0.125</v>
      </c>
      <c r="AQ129" s="292">
        <v>0</v>
      </c>
      <c r="AR129" s="292">
        <v>0</v>
      </c>
      <c r="AS129" s="292">
        <v>0</v>
      </c>
      <c r="AT129" s="292">
        <v>0</v>
      </c>
      <c r="AU129" s="292">
        <v>1</v>
      </c>
      <c r="AV129" s="266" t="s">
        <v>792</v>
      </c>
      <c r="AW129" s="286"/>
      <c r="AX129" s="287"/>
      <c r="AY129" s="287"/>
      <c r="AZ129" s="287"/>
      <c r="BA129" s="287"/>
      <c r="BB129" s="287"/>
      <c r="BC129" s="287"/>
      <c r="BD129" s="287"/>
      <c r="BE129" s="287"/>
      <c r="BF129" s="287"/>
      <c r="BG129" s="287"/>
      <c r="BH129" s="287"/>
      <c r="BI129" s="287"/>
      <c r="BJ129" s="287"/>
      <c r="BK129" s="273"/>
      <c r="BL129" s="273"/>
      <c r="BM129" s="295"/>
      <c r="BN129" s="295"/>
      <c r="BP129" s="295"/>
      <c r="BQ129" s="275"/>
      <c r="BS129" s="271"/>
      <c r="CV129" s="271"/>
    </row>
    <row r="130" spans="1:100" s="294" customFormat="1" x14ac:dyDescent="0.25">
      <c r="A130" s="205" t="s">
        <v>721</v>
      </c>
      <c r="B130" s="302" t="s">
        <v>722</v>
      </c>
      <c r="C130" s="266" t="s">
        <v>723</v>
      </c>
      <c r="D130" s="300">
        <v>0.49099999999999999</v>
      </c>
      <c r="E130" s="300" t="s">
        <v>38</v>
      </c>
      <c r="F130" s="292" t="s">
        <v>38</v>
      </c>
      <c r="G130" s="292" t="s">
        <v>38</v>
      </c>
      <c r="H130" s="292" t="s">
        <v>38</v>
      </c>
      <c r="I130" s="292" t="s">
        <v>38</v>
      </c>
      <c r="J130" s="292" t="s">
        <v>38</v>
      </c>
      <c r="K130" s="292" t="s">
        <v>38</v>
      </c>
      <c r="L130" s="292" t="s">
        <v>38</v>
      </c>
      <c r="M130" s="292" t="s">
        <v>38</v>
      </c>
      <c r="N130" s="292">
        <v>0.49099999999999999</v>
      </c>
      <c r="O130" s="292" t="s">
        <v>38</v>
      </c>
      <c r="P130" s="292" t="s">
        <v>38</v>
      </c>
      <c r="Q130" s="292" t="s">
        <v>38</v>
      </c>
      <c r="R130" s="292" t="s">
        <v>38</v>
      </c>
      <c r="S130" s="292">
        <v>1</v>
      </c>
      <c r="T130" s="292" t="s">
        <v>38</v>
      </c>
      <c r="U130" s="292" t="s">
        <v>38</v>
      </c>
      <c r="V130" s="292" t="s">
        <v>38</v>
      </c>
      <c r="W130" s="292" t="s">
        <v>38</v>
      </c>
      <c r="X130" s="292" t="s">
        <v>38</v>
      </c>
      <c r="Y130" s="292" t="s">
        <v>38</v>
      </c>
      <c r="Z130" s="292" t="s">
        <v>38</v>
      </c>
      <c r="AA130" s="292" t="s">
        <v>38</v>
      </c>
      <c r="AB130" s="292" t="s">
        <v>38</v>
      </c>
      <c r="AC130" s="292" t="s">
        <v>38</v>
      </c>
      <c r="AD130" s="292" t="s">
        <v>38</v>
      </c>
      <c r="AE130" s="292" t="s">
        <v>38</v>
      </c>
      <c r="AF130" s="292" t="s">
        <v>38</v>
      </c>
      <c r="AG130" s="292" t="s">
        <v>38</v>
      </c>
      <c r="AH130" s="292" t="s">
        <v>38</v>
      </c>
      <c r="AI130" s="292" t="s">
        <v>38</v>
      </c>
      <c r="AJ130" s="292" t="s">
        <v>38</v>
      </c>
      <c r="AK130" s="292" t="s">
        <v>38</v>
      </c>
      <c r="AL130" s="292" t="s">
        <v>38</v>
      </c>
      <c r="AM130" s="292" t="s">
        <v>38</v>
      </c>
      <c r="AN130" s="292" t="s">
        <v>38</v>
      </c>
      <c r="AO130" s="292">
        <v>0</v>
      </c>
      <c r="AP130" s="292">
        <v>0.49099999999999999</v>
      </c>
      <c r="AQ130" s="292">
        <v>0</v>
      </c>
      <c r="AR130" s="292">
        <v>0</v>
      </c>
      <c r="AS130" s="292">
        <v>0</v>
      </c>
      <c r="AT130" s="292">
        <v>0</v>
      </c>
      <c r="AU130" s="292">
        <v>1</v>
      </c>
      <c r="AV130" s="266" t="s">
        <v>792</v>
      </c>
      <c r="AW130" s="286"/>
      <c r="AX130" s="287"/>
      <c r="AY130" s="287"/>
      <c r="AZ130" s="287"/>
      <c r="BA130" s="287"/>
      <c r="BB130" s="287"/>
      <c r="BC130" s="287"/>
      <c r="BD130" s="287"/>
      <c r="BE130" s="287"/>
      <c r="BF130" s="287"/>
      <c r="BG130" s="287"/>
      <c r="BH130" s="287"/>
      <c r="BI130" s="287"/>
      <c r="BJ130" s="287"/>
      <c r="BK130" s="273"/>
      <c r="BL130" s="273"/>
      <c r="BM130" s="295"/>
      <c r="BN130" s="295"/>
      <c r="BP130" s="295"/>
      <c r="BQ130" s="275"/>
      <c r="BS130" s="271"/>
      <c r="CV130" s="271"/>
    </row>
    <row r="131" spans="1:100" s="294" customFormat="1" x14ac:dyDescent="0.25">
      <c r="A131" s="205" t="s">
        <v>724</v>
      </c>
      <c r="B131" s="302" t="s">
        <v>725</v>
      </c>
      <c r="C131" s="266" t="s">
        <v>726</v>
      </c>
      <c r="D131" s="300">
        <v>2.5024999999999999</v>
      </c>
      <c r="E131" s="300" t="s">
        <v>38</v>
      </c>
      <c r="F131" s="292" t="s">
        <v>38</v>
      </c>
      <c r="G131" s="292" t="s">
        <v>38</v>
      </c>
      <c r="H131" s="292" t="s">
        <v>38</v>
      </c>
      <c r="I131" s="292" t="s">
        <v>38</v>
      </c>
      <c r="J131" s="292" t="s">
        <v>38</v>
      </c>
      <c r="K131" s="292" t="s">
        <v>38</v>
      </c>
      <c r="L131" s="292" t="s">
        <v>38</v>
      </c>
      <c r="M131" s="292" t="s">
        <v>38</v>
      </c>
      <c r="N131" s="292">
        <v>2.5024999999999999</v>
      </c>
      <c r="O131" s="292" t="s">
        <v>38</v>
      </c>
      <c r="P131" s="292" t="s">
        <v>38</v>
      </c>
      <c r="Q131" s="292" t="s">
        <v>38</v>
      </c>
      <c r="R131" s="292" t="s">
        <v>38</v>
      </c>
      <c r="S131" s="292">
        <v>1</v>
      </c>
      <c r="T131" s="292" t="s">
        <v>38</v>
      </c>
      <c r="U131" s="292" t="s">
        <v>38</v>
      </c>
      <c r="V131" s="292" t="s">
        <v>38</v>
      </c>
      <c r="W131" s="292" t="s">
        <v>38</v>
      </c>
      <c r="X131" s="292" t="s">
        <v>38</v>
      </c>
      <c r="Y131" s="292" t="s">
        <v>38</v>
      </c>
      <c r="Z131" s="292" t="s">
        <v>38</v>
      </c>
      <c r="AA131" s="292" t="s">
        <v>38</v>
      </c>
      <c r="AB131" s="292" t="s">
        <v>38</v>
      </c>
      <c r="AC131" s="292" t="s">
        <v>38</v>
      </c>
      <c r="AD131" s="292" t="s">
        <v>38</v>
      </c>
      <c r="AE131" s="292" t="s">
        <v>38</v>
      </c>
      <c r="AF131" s="292" t="s">
        <v>38</v>
      </c>
      <c r="AG131" s="292" t="s">
        <v>38</v>
      </c>
      <c r="AH131" s="292" t="s">
        <v>38</v>
      </c>
      <c r="AI131" s="292" t="s">
        <v>38</v>
      </c>
      <c r="AJ131" s="292" t="s">
        <v>38</v>
      </c>
      <c r="AK131" s="292" t="s">
        <v>38</v>
      </c>
      <c r="AL131" s="292" t="s">
        <v>38</v>
      </c>
      <c r="AM131" s="292" t="s">
        <v>38</v>
      </c>
      <c r="AN131" s="292" t="s">
        <v>38</v>
      </c>
      <c r="AO131" s="292">
        <v>0</v>
      </c>
      <c r="AP131" s="292">
        <v>2.5024999999999999</v>
      </c>
      <c r="AQ131" s="292">
        <v>0</v>
      </c>
      <c r="AR131" s="292">
        <v>0</v>
      </c>
      <c r="AS131" s="292">
        <v>0</v>
      </c>
      <c r="AT131" s="292">
        <v>0</v>
      </c>
      <c r="AU131" s="292">
        <v>1</v>
      </c>
      <c r="AV131" s="266" t="s">
        <v>792</v>
      </c>
      <c r="AW131" s="286"/>
      <c r="AX131" s="287"/>
      <c r="AY131" s="287"/>
      <c r="AZ131" s="287"/>
      <c r="BA131" s="287"/>
      <c r="BB131" s="287"/>
      <c r="BC131" s="287"/>
      <c r="BD131" s="287"/>
      <c r="BE131" s="287"/>
      <c r="BF131" s="287"/>
      <c r="BG131" s="287"/>
      <c r="BH131" s="287"/>
      <c r="BI131" s="287"/>
      <c r="BJ131" s="287"/>
      <c r="BK131" s="273"/>
      <c r="BL131" s="273"/>
      <c r="BM131" s="295"/>
      <c r="BN131" s="295"/>
      <c r="BP131" s="295"/>
      <c r="BQ131" s="275"/>
      <c r="BS131" s="271"/>
      <c r="CV131" s="271"/>
    </row>
    <row r="132" spans="1:100" s="294" customFormat="1" ht="31.5" x14ac:dyDescent="0.25">
      <c r="A132" s="205" t="s">
        <v>727</v>
      </c>
      <c r="B132" s="302" t="s">
        <v>728</v>
      </c>
      <c r="C132" s="266" t="s">
        <v>729</v>
      </c>
      <c r="D132" s="300">
        <v>0.1</v>
      </c>
      <c r="E132" s="300" t="s">
        <v>38</v>
      </c>
      <c r="F132" s="292" t="s">
        <v>38</v>
      </c>
      <c r="G132" s="292" t="s">
        <v>38</v>
      </c>
      <c r="H132" s="292" t="s">
        <v>38</v>
      </c>
      <c r="I132" s="292" t="s">
        <v>38</v>
      </c>
      <c r="J132" s="292" t="s">
        <v>38</v>
      </c>
      <c r="K132" s="292" t="s">
        <v>38</v>
      </c>
      <c r="L132" s="292" t="s">
        <v>38</v>
      </c>
      <c r="M132" s="292" t="s">
        <v>38</v>
      </c>
      <c r="N132" s="292">
        <v>0.1</v>
      </c>
      <c r="O132" s="292" t="s">
        <v>38</v>
      </c>
      <c r="P132" s="292" t="s">
        <v>38</v>
      </c>
      <c r="Q132" s="292" t="s">
        <v>38</v>
      </c>
      <c r="R132" s="292" t="s">
        <v>38</v>
      </c>
      <c r="S132" s="292">
        <v>1</v>
      </c>
      <c r="T132" s="292" t="s">
        <v>38</v>
      </c>
      <c r="U132" s="292" t="s">
        <v>38</v>
      </c>
      <c r="V132" s="292" t="s">
        <v>38</v>
      </c>
      <c r="W132" s="292" t="s">
        <v>38</v>
      </c>
      <c r="X132" s="292" t="s">
        <v>38</v>
      </c>
      <c r="Y132" s="292" t="s">
        <v>38</v>
      </c>
      <c r="Z132" s="292" t="s">
        <v>38</v>
      </c>
      <c r="AA132" s="292" t="s">
        <v>38</v>
      </c>
      <c r="AB132" s="292" t="s">
        <v>38</v>
      </c>
      <c r="AC132" s="292" t="s">
        <v>38</v>
      </c>
      <c r="AD132" s="292" t="s">
        <v>38</v>
      </c>
      <c r="AE132" s="292" t="s">
        <v>38</v>
      </c>
      <c r="AF132" s="292" t="s">
        <v>38</v>
      </c>
      <c r="AG132" s="292" t="s">
        <v>38</v>
      </c>
      <c r="AH132" s="292" t="s">
        <v>38</v>
      </c>
      <c r="AI132" s="292" t="s">
        <v>38</v>
      </c>
      <c r="AJ132" s="292" t="s">
        <v>38</v>
      </c>
      <c r="AK132" s="292" t="s">
        <v>38</v>
      </c>
      <c r="AL132" s="292" t="s">
        <v>38</v>
      </c>
      <c r="AM132" s="292" t="s">
        <v>38</v>
      </c>
      <c r="AN132" s="292" t="s">
        <v>38</v>
      </c>
      <c r="AO132" s="292">
        <v>0</v>
      </c>
      <c r="AP132" s="292">
        <v>0.1</v>
      </c>
      <c r="AQ132" s="292">
        <v>0</v>
      </c>
      <c r="AR132" s="292">
        <v>0</v>
      </c>
      <c r="AS132" s="292">
        <v>0</v>
      </c>
      <c r="AT132" s="292">
        <v>0</v>
      </c>
      <c r="AU132" s="292">
        <v>1</v>
      </c>
      <c r="AV132" s="266" t="s">
        <v>792</v>
      </c>
      <c r="AW132" s="286"/>
      <c r="AX132" s="287"/>
      <c r="AY132" s="287"/>
      <c r="AZ132" s="287"/>
      <c r="BA132" s="287"/>
      <c r="BB132" s="287"/>
      <c r="BC132" s="287"/>
      <c r="BD132" s="287"/>
      <c r="BE132" s="287"/>
      <c r="BF132" s="287"/>
      <c r="BG132" s="287"/>
      <c r="BH132" s="287"/>
      <c r="BI132" s="287"/>
      <c r="BJ132" s="287"/>
      <c r="BK132" s="273"/>
      <c r="BL132" s="273"/>
      <c r="BM132" s="295"/>
      <c r="BN132" s="295"/>
      <c r="BP132" s="295"/>
      <c r="BQ132" s="275"/>
      <c r="BS132" s="271"/>
      <c r="CV132" s="271"/>
    </row>
    <row r="133" spans="1:100" s="294" customFormat="1" x14ac:dyDescent="0.25">
      <c r="A133" s="205" t="s">
        <v>730</v>
      </c>
      <c r="B133" s="302" t="s">
        <v>731</v>
      </c>
      <c r="C133" s="266" t="s">
        <v>732</v>
      </c>
      <c r="D133" s="300">
        <v>4.7E-2</v>
      </c>
      <c r="E133" s="300" t="s">
        <v>38</v>
      </c>
      <c r="F133" s="292" t="s">
        <v>38</v>
      </c>
      <c r="G133" s="292" t="s">
        <v>38</v>
      </c>
      <c r="H133" s="292" t="s">
        <v>38</v>
      </c>
      <c r="I133" s="292" t="s">
        <v>38</v>
      </c>
      <c r="J133" s="292" t="s">
        <v>38</v>
      </c>
      <c r="K133" s="292" t="s">
        <v>38</v>
      </c>
      <c r="L133" s="292" t="s">
        <v>38</v>
      </c>
      <c r="M133" s="292" t="s">
        <v>38</v>
      </c>
      <c r="N133" s="292">
        <v>4.7E-2</v>
      </c>
      <c r="O133" s="292" t="s">
        <v>38</v>
      </c>
      <c r="P133" s="292" t="s">
        <v>38</v>
      </c>
      <c r="Q133" s="292" t="s">
        <v>38</v>
      </c>
      <c r="R133" s="292" t="s">
        <v>38</v>
      </c>
      <c r="S133" s="292">
        <v>1</v>
      </c>
      <c r="T133" s="292" t="s">
        <v>38</v>
      </c>
      <c r="U133" s="292" t="s">
        <v>38</v>
      </c>
      <c r="V133" s="292" t="s">
        <v>38</v>
      </c>
      <c r="W133" s="292" t="s">
        <v>38</v>
      </c>
      <c r="X133" s="292" t="s">
        <v>38</v>
      </c>
      <c r="Y133" s="292" t="s">
        <v>38</v>
      </c>
      <c r="Z133" s="292" t="s">
        <v>38</v>
      </c>
      <c r="AA133" s="292" t="s">
        <v>38</v>
      </c>
      <c r="AB133" s="292" t="s">
        <v>38</v>
      </c>
      <c r="AC133" s="292" t="s">
        <v>38</v>
      </c>
      <c r="AD133" s="292" t="s">
        <v>38</v>
      </c>
      <c r="AE133" s="292" t="s">
        <v>38</v>
      </c>
      <c r="AF133" s="292" t="s">
        <v>38</v>
      </c>
      <c r="AG133" s="292" t="s">
        <v>38</v>
      </c>
      <c r="AH133" s="292" t="s">
        <v>38</v>
      </c>
      <c r="AI133" s="292" t="s">
        <v>38</v>
      </c>
      <c r="AJ133" s="292" t="s">
        <v>38</v>
      </c>
      <c r="AK133" s="292" t="s">
        <v>38</v>
      </c>
      <c r="AL133" s="292" t="s">
        <v>38</v>
      </c>
      <c r="AM133" s="292" t="s">
        <v>38</v>
      </c>
      <c r="AN133" s="292" t="s">
        <v>38</v>
      </c>
      <c r="AO133" s="292">
        <v>0</v>
      </c>
      <c r="AP133" s="292">
        <v>4.7E-2</v>
      </c>
      <c r="AQ133" s="292">
        <v>0</v>
      </c>
      <c r="AR133" s="292">
        <v>0</v>
      </c>
      <c r="AS133" s="292">
        <v>0</v>
      </c>
      <c r="AT133" s="292">
        <v>0</v>
      </c>
      <c r="AU133" s="292">
        <v>1</v>
      </c>
      <c r="AV133" s="266" t="s">
        <v>792</v>
      </c>
      <c r="AW133" s="286"/>
      <c r="AX133" s="287"/>
      <c r="AY133" s="287"/>
      <c r="AZ133" s="287"/>
      <c r="BA133" s="287"/>
      <c r="BB133" s="287"/>
      <c r="BC133" s="287"/>
      <c r="BD133" s="287"/>
      <c r="BE133" s="287"/>
      <c r="BF133" s="287"/>
      <c r="BG133" s="287"/>
      <c r="BH133" s="287"/>
      <c r="BI133" s="287"/>
      <c r="BJ133" s="287"/>
      <c r="BK133" s="273"/>
      <c r="BL133" s="273"/>
      <c r="BM133" s="295"/>
      <c r="BN133" s="295"/>
      <c r="BP133" s="295"/>
      <c r="BQ133" s="275"/>
      <c r="BS133" s="271"/>
      <c r="CV133" s="271"/>
    </row>
    <row r="134" spans="1:100" s="294" customFormat="1" ht="31.5" x14ac:dyDescent="0.25">
      <c r="A134" s="205" t="s">
        <v>733</v>
      </c>
      <c r="B134" s="302" t="s">
        <v>734</v>
      </c>
      <c r="C134" s="266" t="s">
        <v>735</v>
      </c>
      <c r="D134" s="300">
        <v>4.3999999999999997E-2</v>
      </c>
      <c r="E134" s="300" t="s">
        <v>38</v>
      </c>
      <c r="F134" s="292" t="s">
        <v>38</v>
      </c>
      <c r="G134" s="292" t="s">
        <v>38</v>
      </c>
      <c r="H134" s="292" t="s">
        <v>38</v>
      </c>
      <c r="I134" s="292" t="s">
        <v>38</v>
      </c>
      <c r="J134" s="292" t="s">
        <v>38</v>
      </c>
      <c r="K134" s="292" t="s">
        <v>38</v>
      </c>
      <c r="L134" s="292" t="s">
        <v>38</v>
      </c>
      <c r="M134" s="292" t="s">
        <v>38</v>
      </c>
      <c r="N134" s="292">
        <v>4.3999999999999997E-2</v>
      </c>
      <c r="O134" s="292" t="s">
        <v>38</v>
      </c>
      <c r="P134" s="292" t="s">
        <v>38</v>
      </c>
      <c r="Q134" s="292" t="s">
        <v>38</v>
      </c>
      <c r="R134" s="292" t="s">
        <v>38</v>
      </c>
      <c r="S134" s="292">
        <v>1</v>
      </c>
      <c r="T134" s="292" t="s">
        <v>38</v>
      </c>
      <c r="U134" s="292" t="s">
        <v>38</v>
      </c>
      <c r="V134" s="292" t="s">
        <v>38</v>
      </c>
      <c r="W134" s="292" t="s">
        <v>38</v>
      </c>
      <c r="X134" s="292" t="s">
        <v>38</v>
      </c>
      <c r="Y134" s="292" t="s">
        <v>38</v>
      </c>
      <c r="Z134" s="292" t="s">
        <v>38</v>
      </c>
      <c r="AA134" s="292" t="s">
        <v>38</v>
      </c>
      <c r="AB134" s="292" t="s">
        <v>38</v>
      </c>
      <c r="AC134" s="292" t="s">
        <v>38</v>
      </c>
      <c r="AD134" s="292" t="s">
        <v>38</v>
      </c>
      <c r="AE134" s="292" t="s">
        <v>38</v>
      </c>
      <c r="AF134" s="292" t="s">
        <v>38</v>
      </c>
      <c r="AG134" s="292" t="s">
        <v>38</v>
      </c>
      <c r="AH134" s="292" t="s">
        <v>38</v>
      </c>
      <c r="AI134" s="292" t="s">
        <v>38</v>
      </c>
      <c r="AJ134" s="292" t="s">
        <v>38</v>
      </c>
      <c r="AK134" s="292" t="s">
        <v>38</v>
      </c>
      <c r="AL134" s="292" t="s">
        <v>38</v>
      </c>
      <c r="AM134" s="292" t="s">
        <v>38</v>
      </c>
      <c r="AN134" s="292" t="s">
        <v>38</v>
      </c>
      <c r="AO134" s="292">
        <v>0</v>
      </c>
      <c r="AP134" s="292">
        <v>4.3999999999999997E-2</v>
      </c>
      <c r="AQ134" s="292">
        <v>0</v>
      </c>
      <c r="AR134" s="292">
        <v>0</v>
      </c>
      <c r="AS134" s="292">
        <v>0</v>
      </c>
      <c r="AT134" s="292">
        <v>0</v>
      </c>
      <c r="AU134" s="292">
        <v>1</v>
      </c>
      <c r="AV134" s="266" t="s">
        <v>792</v>
      </c>
      <c r="AW134" s="286"/>
      <c r="AX134" s="287"/>
      <c r="AY134" s="287"/>
      <c r="AZ134" s="287"/>
      <c r="BA134" s="287"/>
      <c r="BB134" s="287"/>
      <c r="BC134" s="287"/>
      <c r="BD134" s="287"/>
      <c r="BE134" s="287"/>
      <c r="BF134" s="287"/>
      <c r="BG134" s="287"/>
      <c r="BH134" s="287"/>
      <c r="BI134" s="287"/>
      <c r="BJ134" s="287"/>
      <c r="BK134" s="273"/>
      <c r="BL134" s="273"/>
      <c r="BM134" s="295"/>
      <c r="BN134" s="295"/>
      <c r="BP134" s="295"/>
      <c r="BQ134" s="275"/>
      <c r="BS134" s="271"/>
      <c r="CV134" s="271"/>
    </row>
    <row r="135" spans="1:100" s="294" customFormat="1" x14ac:dyDescent="0.25">
      <c r="A135" s="205" t="s">
        <v>736</v>
      </c>
      <c r="B135" s="303" t="s">
        <v>737</v>
      </c>
      <c r="C135" s="266" t="s">
        <v>738</v>
      </c>
      <c r="D135" s="300">
        <v>0.29499999999999998</v>
      </c>
      <c r="E135" s="300" t="s">
        <v>38</v>
      </c>
      <c r="F135" s="292" t="s">
        <v>38</v>
      </c>
      <c r="G135" s="292" t="s">
        <v>38</v>
      </c>
      <c r="H135" s="292" t="s">
        <v>38</v>
      </c>
      <c r="I135" s="292" t="s">
        <v>38</v>
      </c>
      <c r="J135" s="292" t="s">
        <v>38</v>
      </c>
      <c r="K135" s="292" t="s">
        <v>38</v>
      </c>
      <c r="L135" s="292" t="s">
        <v>38</v>
      </c>
      <c r="M135" s="292" t="s">
        <v>38</v>
      </c>
      <c r="N135" s="292">
        <v>0.29499999999999998</v>
      </c>
      <c r="O135" s="292" t="s">
        <v>38</v>
      </c>
      <c r="P135" s="292" t="s">
        <v>38</v>
      </c>
      <c r="Q135" s="292" t="s">
        <v>38</v>
      </c>
      <c r="R135" s="292" t="s">
        <v>38</v>
      </c>
      <c r="S135" s="292">
        <v>1</v>
      </c>
      <c r="T135" s="292" t="s">
        <v>38</v>
      </c>
      <c r="U135" s="292" t="s">
        <v>38</v>
      </c>
      <c r="V135" s="292" t="s">
        <v>38</v>
      </c>
      <c r="W135" s="292" t="s">
        <v>38</v>
      </c>
      <c r="X135" s="292" t="s">
        <v>38</v>
      </c>
      <c r="Y135" s="292" t="s">
        <v>38</v>
      </c>
      <c r="Z135" s="292" t="s">
        <v>38</v>
      </c>
      <c r="AA135" s="292" t="s">
        <v>38</v>
      </c>
      <c r="AB135" s="292" t="s">
        <v>38</v>
      </c>
      <c r="AC135" s="292" t="s">
        <v>38</v>
      </c>
      <c r="AD135" s="292" t="s">
        <v>38</v>
      </c>
      <c r="AE135" s="292" t="s">
        <v>38</v>
      </c>
      <c r="AF135" s="292" t="s">
        <v>38</v>
      </c>
      <c r="AG135" s="292" t="s">
        <v>38</v>
      </c>
      <c r="AH135" s="292" t="s">
        <v>38</v>
      </c>
      <c r="AI135" s="292" t="s">
        <v>38</v>
      </c>
      <c r="AJ135" s="292" t="s">
        <v>38</v>
      </c>
      <c r="AK135" s="292" t="s">
        <v>38</v>
      </c>
      <c r="AL135" s="292" t="s">
        <v>38</v>
      </c>
      <c r="AM135" s="292" t="s">
        <v>38</v>
      </c>
      <c r="AN135" s="292" t="s">
        <v>38</v>
      </c>
      <c r="AO135" s="292">
        <v>0</v>
      </c>
      <c r="AP135" s="292">
        <v>0.29499999999999998</v>
      </c>
      <c r="AQ135" s="292">
        <v>0</v>
      </c>
      <c r="AR135" s="292">
        <v>0</v>
      </c>
      <c r="AS135" s="292">
        <v>0</v>
      </c>
      <c r="AT135" s="292">
        <v>0</v>
      </c>
      <c r="AU135" s="292">
        <v>1</v>
      </c>
      <c r="AV135" s="266" t="s">
        <v>792</v>
      </c>
      <c r="AW135" s="286"/>
      <c r="AX135" s="287"/>
      <c r="AY135" s="287"/>
      <c r="AZ135" s="287"/>
      <c r="BA135" s="287"/>
      <c r="BB135" s="287"/>
      <c r="BC135" s="287"/>
      <c r="BD135" s="287"/>
      <c r="BE135" s="287"/>
      <c r="BF135" s="287"/>
      <c r="BG135" s="287"/>
      <c r="BH135" s="287"/>
      <c r="BI135" s="287"/>
      <c r="BJ135" s="287"/>
      <c r="BK135" s="273"/>
      <c r="BL135" s="273"/>
      <c r="BM135" s="295"/>
      <c r="BN135" s="295"/>
      <c r="BP135" s="295"/>
      <c r="BQ135" s="275"/>
      <c r="BS135" s="271"/>
      <c r="CV135" s="271"/>
    </row>
    <row r="136" spans="1:100" s="294" customFormat="1" ht="31.5" x14ac:dyDescent="0.25">
      <c r="A136" s="205" t="s">
        <v>739</v>
      </c>
      <c r="B136" s="303" t="s">
        <v>740</v>
      </c>
      <c r="C136" s="266" t="s">
        <v>741</v>
      </c>
      <c r="D136" s="300">
        <v>1.3069999999999999</v>
      </c>
      <c r="E136" s="300" t="s">
        <v>38</v>
      </c>
      <c r="F136" s="292" t="s">
        <v>38</v>
      </c>
      <c r="G136" s="292" t="s">
        <v>38</v>
      </c>
      <c r="H136" s="292" t="s">
        <v>38</v>
      </c>
      <c r="I136" s="292" t="s">
        <v>38</v>
      </c>
      <c r="J136" s="292" t="s">
        <v>38</v>
      </c>
      <c r="K136" s="292" t="s">
        <v>38</v>
      </c>
      <c r="L136" s="292" t="s">
        <v>38</v>
      </c>
      <c r="M136" s="292" t="s">
        <v>38</v>
      </c>
      <c r="N136" s="292">
        <v>1.3069999999999999</v>
      </c>
      <c r="O136" s="292" t="s">
        <v>38</v>
      </c>
      <c r="P136" s="292" t="s">
        <v>38</v>
      </c>
      <c r="Q136" s="292" t="s">
        <v>38</v>
      </c>
      <c r="R136" s="292" t="s">
        <v>38</v>
      </c>
      <c r="S136" s="292">
        <v>1</v>
      </c>
      <c r="T136" s="292" t="s">
        <v>38</v>
      </c>
      <c r="U136" s="292" t="s">
        <v>38</v>
      </c>
      <c r="V136" s="292" t="s">
        <v>38</v>
      </c>
      <c r="W136" s="292" t="s">
        <v>38</v>
      </c>
      <c r="X136" s="292" t="s">
        <v>38</v>
      </c>
      <c r="Y136" s="292" t="s">
        <v>38</v>
      </c>
      <c r="Z136" s="292" t="s">
        <v>38</v>
      </c>
      <c r="AA136" s="292" t="s">
        <v>38</v>
      </c>
      <c r="AB136" s="292" t="s">
        <v>38</v>
      </c>
      <c r="AC136" s="292" t="s">
        <v>38</v>
      </c>
      <c r="AD136" s="292" t="s">
        <v>38</v>
      </c>
      <c r="AE136" s="292" t="s">
        <v>38</v>
      </c>
      <c r="AF136" s="292" t="s">
        <v>38</v>
      </c>
      <c r="AG136" s="292" t="s">
        <v>38</v>
      </c>
      <c r="AH136" s="292" t="s">
        <v>38</v>
      </c>
      <c r="AI136" s="292" t="s">
        <v>38</v>
      </c>
      <c r="AJ136" s="292" t="s">
        <v>38</v>
      </c>
      <c r="AK136" s="292" t="s">
        <v>38</v>
      </c>
      <c r="AL136" s="292" t="s">
        <v>38</v>
      </c>
      <c r="AM136" s="292" t="s">
        <v>38</v>
      </c>
      <c r="AN136" s="292" t="s">
        <v>38</v>
      </c>
      <c r="AO136" s="292">
        <v>0</v>
      </c>
      <c r="AP136" s="292">
        <v>1.3069999999999999</v>
      </c>
      <c r="AQ136" s="292">
        <v>0</v>
      </c>
      <c r="AR136" s="292">
        <v>0</v>
      </c>
      <c r="AS136" s="292">
        <v>0</v>
      </c>
      <c r="AT136" s="292">
        <v>0</v>
      </c>
      <c r="AU136" s="292">
        <v>1</v>
      </c>
      <c r="AV136" s="266" t="s">
        <v>792</v>
      </c>
      <c r="AW136" s="286"/>
      <c r="AX136" s="287"/>
      <c r="AY136" s="287"/>
      <c r="AZ136" s="287"/>
      <c r="BA136" s="287"/>
      <c r="BB136" s="287"/>
      <c r="BC136" s="287"/>
      <c r="BD136" s="287"/>
      <c r="BE136" s="287"/>
      <c r="BF136" s="287"/>
      <c r="BG136" s="287"/>
      <c r="BH136" s="287"/>
      <c r="BI136" s="287"/>
      <c r="BJ136" s="287"/>
      <c r="BK136" s="273"/>
      <c r="BL136" s="273"/>
      <c r="BM136" s="295"/>
      <c r="BN136" s="295"/>
      <c r="BP136" s="295"/>
      <c r="BQ136" s="275"/>
      <c r="BS136" s="271"/>
      <c r="CV136" s="271"/>
    </row>
    <row r="137" spans="1:100" s="294" customFormat="1" x14ac:dyDescent="0.25">
      <c r="A137" s="14" t="s">
        <v>276</v>
      </c>
      <c r="B137" s="25" t="s">
        <v>277</v>
      </c>
      <c r="C137" s="25" t="s">
        <v>38</v>
      </c>
      <c r="D137" s="284">
        <v>5.7160000000000002</v>
      </c>
      <c r="E137" s="284" t="s">
        <v>38</v>
      </c>
      <c r="F137" s="284">
        <v>0</v>
      </c>
      <c r="G137" s="284">
        <v>0</v>
      </c>
      <c r="H137" s="284">
        <v>0</v>
      </c>
      <c r="I137" s="284">
        <v>0</v>
      </c>
      <c r="J137" s="284">
        <v>0</v>
      </c>
      <c r="K137" s="284">
        <v>0</v>
      </c>
      <c r="L137" s="284">
        <v>0</v>
      </c>
      <c r="M137" s="284">
        <v>0</v>
      </c>
      <c r="N137" s="284">
        <v>5.7160000000000002</v>
      </c>
      <c r="O137" s="284">
        <v>0</v>
      </c>
      <c r="P137" s="284">
        <v>0</v>
      </c>
      <c r="Q137" s="284">
        <v>0</v>
      </c>
      <c r="R137" s="284">
        <v>0</v>
      </c>
      <c r="S137" s="284">
        <v>17</v>
      </c>
      <c r="T137" s="284">
        <v>0</v>
      </c>
      <c r="U137" s="284">
        <v>0</v>
      </c>
      <c r="V137" s="284">
        <v>0</v>
      </c>
      <c r="W137" s="284">
        <v>0</v>
      </c>
      <c r="X137" s="284">
        <v>0</v>
      </c>
      <c r="Y137" s="284">
        <v>0</v>
      </c>
      <c r="Z137" s="284">
        <v>0</v>
      </c>
      <c r="AA137" s="284">
        <v>0</v>
      </c>
      <c r="AB137" s="284">
        <v>0</v>
      </c>
      <c r="AC137" s="284">
        <v>0</v>
      </c>
      <c r="AD137" s="284">
        <v>0</v>
      </c>
      <c r="AE137" s="284">
        <v>0</v>
      </c>
      <c r="AF137" s="284">
        <v>0</v>
      </c>
      <c r="AG137" s="284">
        <v>0</v>
      </c>
      <c r="AH137" s="284">
        <v>0</v>
      </c>
      <c r="AI137" s="284">
        <v>0</v>
      </c>
      <c r="AJ137" s="284">
        <v>0</v>
      </c>
      <c r="AK137" s="284">
        <v>0</v>
      </c>
      <c r="AL137" s="284">
        <v>0</v>
      </c>
      <c r="AM137" s="284">
        <v>0</v>
      </c>
      <c r="AN137" s="284">
        <v>0</v>
      </c>
      <c r="AO137" s="284">
        <v>0</v>
      </c>
      <c r="AP137" s="284">
        <v>5.7160000000000002</v>
      </c>
      <c r="AQ137" s="284">
        <v>0</v>
      </c>
      <c r="AR137" s="284">
        <v>0</v>
      </c>
      <c r="AS137" s="284">
        <v>0</v>
      </c>
      <c r="AT137" s="284">
        <v>0</v>
      </c>
      <c r="AU137" s="284">
        <v>17</v>
      </c>
      <c r="AV137" s="266"/>
      <c r="AW137" s="286"/>
      <c r="AX137" s="287"/>
      <c r="AY137" s="287"/>
      <c r="AZ137" s="287"/>
      <c r="BA137" s="287"/>
      <c r="BB137" s="287"/>
      <c r="BC137" s="287"/>
      <c r="BD137" s="287"/>
      <c r="BE137" s="287"/>
      <c r="BF137" s="287"/>
      <c r="BG137" s="287"/>
      <c r="BH137" s="287"/>
      <c r="BI137" s="287"/>
      <c r="BJ137" s="287"/>
      <c r="BK137" s="273"/>
      <c r="BL137" s="273"/>
      <c r="BM137" s="295"/>
      <c r="BN137" s="295"/>
      <c r="BP137" s="295"/>
      <c r="BQ137" s="275"/>
      <c r="BS137" s="271"/>
      <c r="CV137" s="271"/>
    </row>
    <row r="138" spans="1:100" s="294" customFormat="1" x14ac:dyDescent="0.25">
      <c r="A138" s="205" t="s">
        <v>742</v>
      </c>
      <c r="B138" s="304" t="s">
        <v>743</v>
      </c>
      <c r="C138" s="266" t="s">
        <v>744</v>
      </c>
      <c r="D138" s="300">
        <v>4.6379999999999999</v>
      </c>
      <c r="E138" s="300" t="s">
        <v>38</v>
      </c>
      <c r="F138" s="292" t="s">
        <v>38</v>
      </c>
      <c r="G138" s="292" t="s">
        <v>38</v>
      </c>
      <c r="H138" s="292" t="s">
        <v>38</v>
      </c>
      <c r="I138" s="292" t="s">
        <v>38</v>
      </c>
      <c r="J138" s="292" t="s">
        <v>38</v>
      </c>
      <c r="K138" s="292" t="s">
        <v>38</v>
      </c>
      <c r="L138" s="292" t="s">
        <v>38</v>
      </c>
      <c r="M138" s="292" t="s">
        <v>38</v>
      </c>
      <c r="N138" s="292">
        <v>4.6379999999999999</v>
      </c>
      <c r="O138" s="292" t="s">
        <v>38</v>
      </c>
      <c r="P138" s="292" t="s">
        <v>38</v>
      </c>
      <c r="Q138" s="292" t="s">
        <v>38</v>
      </c>
      <c r="R138" s="292" t="s">
        <v>38</v>
      </c>
      <c r="S138" s="292">
        <v>1</v>
      </c>
      <c r="T138" s="292" t="s">
        <v>38</v>
      </c>
      <c r="U138" s="292" t="s">
        <v>38</v>
      </c>
      <c r="V138" s="292" t="s">
        <v>38</v>
      </c>
      <c r="W138" s="292" t="s">
        <v>38</v>
      </c>
      <c r="X138" s="292" t="s">
        <v>38</v>
      </c>
      <c r="Y138" s="292" t="s">
        <v>38</v>
      </c>
      <c r="Z138" s="292" t="s">
        <v>38</v>
      </c>
      <c r="AA138" s="292" t="s">
        <v>38</v>
      </c>
      <c r="AB138" s="292" t="s">
        <v>38</v>
      </c>
      <c r="AC138" s="292" t="s">
        <v>38</v>
      </c>
      <c r="AD138" s="292" t="s">
        <v>38</v>
      </c>
      <c r="AE138" s="292" t="s">
        <v>38</v>
      </c>
      <c r="AF138" s="292" t="s">
        <v>38</v>
      </c>
      <c r="AG138" s="292" t="s">
        <v>38</v>
      </c>
      <c r="AH138" s="292" t="s">
        <v>38</v>
      </c>
      <c r="AI138" s="292" t="s">
        <v>38</v>
      </c>
      <c r="AJ138" s="292" t="s">
        <v>38</v>
      </c>
      <c r="AK138" s="292" t="s">
        <v>38</v>
      </c>
      <c r="AL138" s="292" t="s">
        <v>38</v>
      </c>
      <c r="AM138" s="292" t="s">
        <v>38</v>
      </c>
      <c r="AN138" s="292" t="s">
        <v>38</v>
      </c>
      <c r="AO138" s="292">
        <v>0</v>
      </c>
      <c r="AP138" s="292">
        <v>4.6379999999999999</v>
      </c>
      <c r="AQ138" s="292">
        <v>0</v>
      </c>
      <c r="AR138" s="292">
        <v>0</v>
      </c>
      <c r="AS138" s="292">
        <v>0</v>
      </c>
      <c r="AT138" s="292">
        <v>0</v>
      </c>
      <c r="AU138" s="292">
        <v>1</v>
      </c>
      <c r="AV138" s="266" t="s">
        <v>792</v>
      </c>
      <c r="AW138" s="286"/>
      <c r="AX138" s="287"/>
      <c r="AY138" s="287"/>
      <c r="AZ138" s="287"/>
      <c r="BA138" s="287"/>
      <c r="BB138" s="287"/>
      <c r="BC138" s="287"/>
      <c r="BD138" s="287"/>
      <c r="BE138" s="287"/>
      <c r="BF138" s="287"/>
      <c r="BG138" s="287"/>
      <c r="BH138" s="287"/>
      <c r="BI138" s="287"/>
      <c r="BJ138" s="287"/>
      <c r="BK138" s="273"/>
      <c r="BL138" s="273"/>
      <c r="BM138" s="295"/>
      <c r="BN138" s="295"/>
      <c r="BP138" s="295"/>
      <c r="BQ138" s="275"/>
      <c r="BS138" s="271"/>
      <c r="CV138" s="271"/>
    </row>
    <row r="139" spans="1:100" s="294" customFormat="1" x14ac:dyDescent="0.25">
      <c r="A139" s="205" t="s">
        <v>745</v>
      </c>
      <c r="B139" s="305" t="s">
        <v>746</v>
      </c>
      <c r="C139" s="266" t="s">
        <v>747</v>
      </c>
      <c r="D139" s="300">
        <v>0.624</v>
      </c>
      <c r="E139" s="300" t="s">
        <v>38</v>
      </c>
      <c r="F139" s="292" t="s">
        <v>38</v>
      </c>
      <c r="G139" s="292" t="s">
        <v>38</v>
      </c>
      <c r="H139" s="292" t="s">
        <v>38</v>
      </c>
      <c r="I139" s="292" t="s">
        <v>38</v>
      </c>
      <c r="J139" s="292" t="s">
        <v>38</v>
      </c>
      <c r="K139" s="292" t="s">
        <v>38</v>
      </c>
      <c r="L139" s="292" t="s">
        <v>38</v>
      </c>
      <c r="M139" s="292" t="s">
        <v>38</v>
      </c>
      <c r="N139" s="292">
        <v>0.624</v>
      </c>
      <c r="O139" s="292" t="s">
        <v>38</v>
      </c>
      <c r="P139" s="292" t="s">
        <v>38</v>
      </c>
      <c r="Q139" s="292" t="s">
        <v>38</v>
      </c>
      <c r="R139" s="292" t="s">
        <v>38</v>
      </c>
      <c r="S139" s="292">
        <v>10</v>
      </c>
      <c r="T139" s="292" t="s">
        <v>38</v>
      </c>
      <c r="U139" s="292" t="s">
        <v>38</v>
      </c>
      <c r="V139" s="292" t="s">
        <v>38</v>
      </c>
      <c r="W139" s="292" t="s">
        <v>38</v>
      </c>
      <c r="X139" s="292" t="s">
        <v>38</v>
      </c>
      <c r="Y139" s="292" t="s">
        <v>38</v>
      </c>
      <c r="Z139" s="292" t="s">
        <v>38</v>
      </c>
      <c r="AA139" s="292" t="s">
        <v>38</v>
      </c>
      <c r="AB139" s="292" t="s">
        <v>38</v>
      </c>
      <c r="AC139" s="292" t="s">
        <v>38</v>
      </c>
      <c r="AD139" s="292" t="s">
        <v>38</v>
      </c>
      <c r="AE139" s="292" t="s">
        <v>38</v>
      </c>
      <c r="AF139" s="292" t="s">
        <v>38</v>
      </c>
      <c r="AG139" s="292" t="s">
        <v>38</v>
      </c>
      <c r="AH139" s="292" t="s">
        <v>38</v>
      </c>
      <c r="AI139" s="292" t="s">
        <v>38</v>
      </c>
      <c r="AJ139" s="292" t="s">
        <v>38</v>
      </c>
      <c r="AK139" s="292" t="s">
        <v>38</v>
      </c>
      <c r="AL139" s="292" t="s">
        <v>38</v>
      </c>
      <c r="AM139" s="292" t="s">
        <v>38</v>
      </c>
      <c r="AN139" s="292" t="s">
        <v>38</v>
      </c>
      <c r="AO139" s="292">
        <v>0</v>
      </c>
      <c r="AP139" s="292">
        <v>0.624</v>
      </c>
      <c r="AQ139" s="292">
        <v>0</v>
      </c>
      <c r="AR139" s="292">
        <v>0</v>
      </c>
      <c r="AS139" s="292">
        <v>0</v>
      </c>
      <c r="AT139" s="292">
        <v>0</v>
      </c>
      <c r="AU139" s="292">
        <v>10</v>
      </c>
      <c r="AV139" s="266" t="s">
        <v>792</v>
      </c>
      <c r="AW139" s="286"/>
      <c r="AX139" s="287"/>
      <c r="AY139" s="287"/>
      <c r="AZ139" s="287"/>
      <c r="BA139" s="287"/>
      <c r="BB139" s="287"/>
      <c r="BC139" s="287"/>
      <c r="BD139" s="287"/>
      <c r="BE139" s="287"/>
      <c r="BF139" s="287"/>
      <c r="BG139" s="287"/>
      <c r="BH139" s="287"/>
      <c r="BI139" s="287"/>
      <c r="BJ139" s="287"/>
      <c r="BK139" s="273"/>
      <c r="BL139" s="273"/>
      <c r="BM139" s="295"/>
      <c r="BN139" s="295"/>
      <c r="BP139" s="295"/>
      <c r="BQ139" s="275"/>
      <c r="BS139" s="271"/>
      <c r="CV139" s="271"/>
    </row>
    <row r="140" spans="1:100" s="294" customFormat="1" x14ac:dyDescent="0.25">
      <c r="A140" s="205" t="s">
        <v>748</v>
      </c>
      <c r="B140" s="305" t="s">
        <v>749</v>
      </c>
      <c r="C140" s="266" t="s">
        <v>750</v>
      </c>
      <c r="D140" s="300">
        <v>0.10199999999999999</v>
      </c>
      <c r="E140" s="300" t="s">
        <v>38</v>
      </c>
      <c r="F140" s="292" t="s">
        <v>38</v>
      </c>
      <c r="G140" s="292" t="s">
        <v>38</v>
      </c>
      <c r="H140" s="292" t="s">
        <v>38</v>
      </c>
      <c r="I140" s="292" t="s">
        <v>38</v>
      </c>
      <c r="J140" s="292" t="s">
        <v>38</v>
      </c>
      <c r="K140" s="292" t="s">
        <v>38</v>
      </c>
      <c r="L140" s="292" t="s">
        <v>38</v>
      </c>
      <c r="M140" s="292" t="s">
        <v>38</v>
      </c>
      <c r="N140" s="292">
        <v>0.10199999999999999</v>
      </c>
      <c r="O140" s="292" t="s">
        <v>38</v>
      </c>
      <c r="P140" s="292" t="s">
        <v>38</v>
      </c>
      <c r="Q140" s="292" t="s">
        <v>38</v>
      </c>
      <c r="R140" s="292" t="s">
        <v>38</v>
      </c>
      <c r="S140" s="292">
        <v>1</v>
      </c>
      <c r="T140" s="292" t="s">
        <v>38</v>
      </c>
      <c r="U140" s="292" t="s">
        <v>38</v>
      </c>
      <c r="V140" s="292" t="s">
        <v>38</v>
      </c>
      <c r="W140" s="292" t="s">
        <v>38</v>
      </c>
      <c r="X140" s="292" t="s">
        <v>38</v>
      </c>
      <c r="Y140" s="292" t="s">
        <v>38</v>
      </c>
      <c r="Z140" s="292" t="s">
        <v>38</v>
      </c>
      <c r="AA140" s="292" t="s">
        <v>38</v>
      </c>
      <c r="AB140" s="292" t="s">
        <v>38</v>
      </c>
      <c r="AC140" s="292" t="s">
        <v>38</v>
      </c>
      <c r="AD140" s="292" t="s">
        <v>38</v>
      </c>
      <c r="AE140" s="292" t="s">
        <v>38</v>
      </c>
      <c r="AF140" s="292" t="s">
        <v>38</v>
      </c>
      <c r="AG140" s="292" t="s">
        <v>38</v>
      </c>
      <c r="AH140" s="292" t="s">
        <v>38</v>
      </c>
      <c r="AI140" s="292" t="s">
        <v>38</v>
      </c>
      <c r="AJ140" s="292" t="s">
        <v>38</v>
      </c>
      <c r="AK140" s="292" t="s">
        <v>38</v>
      </c>
      <c r="AL140" s="292" t="s">
        <v>38</v>
      </c>
      <c r="AM140" s="292" t="s">
        <v>38</v>
      </c>
      <c r="AN140" s="292" t="s">
        <v>38</v>
      </c>
      <c r="AO140" s="292">
        <v>0</v>
      </c>
      <c r="AP140" s="292">
        <v>0.10199999999999999</v>
      </c>
      <c r="AQ140" s="292">
        <v>0</v>
      </c>
      <c r="AR140" s="292">
        <v>0</v>
      </c>
      <c r="AS140" s="292">
        <v>0</v>
      </c>
      <c r="AT140" s="292">
        <v>0</v>
      </c>
      <c r="AU140" s="292">
        <v>1</v>
      </c>
      <c r="AV140" s="266" t="s">
        <v>792</v>
      </c>
      <c r="AW140" s="286"/>
      <c r="AX140" s="287"/>
      <c r="AY140" s="287"/>
      <c r="AZ140" s="287"/>
      <c r="BA140" s="287"/>
      <c r="BB140" s="287"/>
      <c r="BC140" s="287"/>
      <c r="BD140" s="287"/>
      <c r="BE140" s="287"/>
      <c r="BF140" s="287"/>
      <c r="BG140" s="287"/>
      <c r="BH140" s="287"/>
      <c r="BI140" s="287"/>
      <c r="BJ140" s="287"/>
      <c r="BK140" s="273"/>
      <c r="BL140" s="273"/>
      <c r="BM140" s="295"/>
      <c r="BN140" s="295"/>
      <c r="BP140" s="295"/>
      <c r="BQ140" s="275"/>
      <c r="BS140" s="271"/>
      <c r="CV140" s="271"/>
    </row>
    <row r="141" spans="1:100" s="294" customFormat="1" x14ac:dyDescent="0.25">
      <c r="A141" s="205" t="s">
        <v>751</v>
      </c>
      <c r="B141" s="305" t="s">
        <v>752</v>
      </c>
      <c r="C141" s="266" t="s">
        <v>753</v>
      </c>
      <c r="D141" s="300">
        <v>0.09</v>
      </c>
      <c r="E141" s="300" t="s">
        <v>38</v>
      </c>
      <c r="F141" s="292" t="s">
        <v>38</v>
      </c>
      <c r="G141" s="292" t="s">
        <v>38</v>
      </c>
      <c r="H141" s="292" t="s">
        <v>38</v>
      </c>
      <c r="I141" s="292" t="s">
        <v>38</v>
      </c>
      <c r="J141" s="292" t="s">
        <v>38</v>
      </c>
      <c r="K141" s="292" t="s">
        <v>38</v>
      </c>
      <c r="L141" s="292" t="s">
        <v>38</v>
      </c>
      <c r="M141" s="292" t="s">
        <v>38</v>
      </c>
      <c r="N141" s="292">
        <v>0.09</v>
      </c>
      <c r="O141" s="292" t="s">
        <v>38</v>
      </c>
      <c r="P141" s="292" t="s">
        <v>38</v>
      </c>
      <c r="Q141" s="292" t="s">
        <v>38</v>
      </c>
      <c r="R141" s="292" t="s">
        <v>38</v>
      </c>
      <c r="S141" s="292">
        <v>1</v>
      </c>
      <c r="T141" s="292" t="s">
        <v>38</v>
      </c>
      <c r="U141" s="292" t="s">
        <v>38</v>
      </c>
      <c r="V141" s="292" t="s">
        <v>38</v>
      </c>
      <c r="W141" s="292" t="s">
        <v>38</v>
      </c>
      <c r="X141" s="292" t="s">
        <v>38</v>
      </c>
      <c r="Y141" s="292" t="s">
        <v>38</v>
      </c>
      <c r="Z141" s="292" t="s">
        <v>38</v>
      </c>
      <c r="AA141" s="292" t="s">
        <v>38</v>
      </c>
      <c r="AB141" s="292" t="s">
        <v>38</v>
      </c>
      <c r="AC141" s="292" t="s">
        <v>38</v>
      </c>
      <c r="AD141" s="292" t="s">
        <v>38</v>
      </c>
      <c r="AE141" s="292" t="s">
        <v>38</v>
      </c>
      <c r="AF141" s="292" t="s">
        <v>38</v>
      </c>
      <c r="AG141" s="292" t="s">
        <v>38</v>
      </c>
      <c r="AH141" s="292" t="s">
        <v>38</v>
      </c>
      <c r="AI141" s="292" t="s">
        <v>38</v>
      </c>
      <c r="AJ141" s="292" t="s">
        <v>38</v>
      </c>
      <c r="AK141" s="292" t="s">
        <v>38</v>
      </c>
      <c r="AL141" s="292" t="s">
        <v>38</v>
      </c>
      <c r="AM141" s="292" t="s">
        <v>38</v>
      </c>
      <c r="AN141" s="292" t="s">
        <v>38</v>
      </c>
      <c r="AO141" s="292">
        <v>0</v>
      </c>
      <c r="AP141" s="292">
        <v>0.09</v>
      </c>
      <c r="AQ141" s="292">
        <v>0</v>
      </c>
      <c r="AR141" s="292">
        <v>0</v>
      </c>
      <c r="AS141" s="292">
        <v>0</v>
      </c>
      <c r="AT141" s="292">
        <v>0</v>
      </c>
      <c r="AU141" s="292">
        <v>1</v>
      </c>
      <c r="AV141" s="266" t="s">
        <v>792</v>
      </c>
      <c r="AW141" s="286"/>
      <c r="AX141" s="287"/>
      <c r="AY141" s="287"/>
      <c r="AZ141" s="287"/>
      <c r="BA141" s="287"/>
      <c r="BB141" s="287"/>
      <c r="BC141" s="287"/>
      <c r="BD141" s="287"/>
      <c r="BE141" s="287"/>
      <c r="BF141" s="287"/>
      <c r="BG141" s="287"/>
      <c r="BH141" s="287"/>
      <c r="BI141" s="287"/>
      <c r="BJ141" s="287"/>
      <c r="BK141" s="273"/>
      <c r="BL141" s="273"/>
      <c r="BM141" s="295"/>
      <c r="BN141" s="295"/>
      <c r="BP141" s="295"/>
      <c r="BQ141" s="275"/>
      <c r="BS141" s="271"/>
      <c r="CV141" s="271"/>
    </row>
    <row r="142" spans="1:100" s="294" customFormat="1" x14ac:dyDescent="0.25">
      <c r="A142" s="205" t="s">
        <v>754</v>
      </c>
      <c r="B142" s="305" t="s">
        <v>755</v>
      </c>
      <c r="C142" s="266" t="s">
        <v>756</v>
      </c>
      <c r="D142" s="300">
        <v>9.7000000000000003E-2</v>
      </c>
      <c r="E142" s="300" t="s">
        <v>38</v>
      </c>
      <c r="F142" s="292" t="s">
        <v>38</v>
      </c>
      <c r="G142" s="292" t="s">
        <v>38</v>
      </c>
      <c r="H142" s="292" t="s">
        <v>38</v>
      </c>
      <c r="I142" s="292" t="s">
        <v>38</v>
      </c>
      <c r="J142" s="292" t="s">
        <v>38</v>
      </c>
      <c r="K142" s="292" t="s">
        <v>38</v>
      </c>
      <c r="L142" s="292" t="s">
        <v>38</v>
      </c>
      <c r="M142" s="292" t="s">
        <v>38</v>
      </c>
      <c r="N142" s="292">
        <v>9.7000000000000003E-2</v>
      </c>
      <c r="O142" s="292" t="s">
        <v>38</v>
      </c>
      <c r="P142" s="292" t="s">
        <v>38</v>
      </c>
      <c r="Q142" s="292" t="s">
        <v>38</v>
      </c>
      <c r="R142" s="292" t="s">
        <v>38</v>
      </c>
      <c r="S142" s="292">
        <v>2</v>
      </c>
      <c r="T142" s="292" t="s">
        <v>38</v>
      </c>
      <c r="U142" s="292" t="s">
        <v>38</v>
      </c>
      <c r="V142" s="292" t="s">
        <v>38</v>
      </c>
      <c r="W142" s="292" t="s">
        <v>38</v>
      </c>
      <c r="X142" s="292" t="s">
        <v>38</v>
      </c>
      <c r="Y142" s="292" t="s">
        <v>38</v>
      </c>
      <c r="Z142" s="292" t="s">
        <v>38</v>
      </c>
      <c r="AA142" s="292" t="s">
        <v>38</v>
      </c>
      <c r="AB142" s="292" t="s">
        <v>38</v>
      </c>
      <c r="AC142" s="292" t="s">
        <v>38</v>
      </c>
      <c r="AD142" s="292" t="s">
        <v>38</v>
      </c>
      <c r="AE142" s="292" t="s">
        <v>38</v>
      </c>
      <c r="AF142" s="292" t="s">
        <v>38</v>
      </c>
      <c r="AG142" s="292" t="s">
        <v>38</v>
      </c>
      <c r="AH142" s="292" t="s">
        <v>38</v>
      </c>
      <c r="AI142" s="292" t="s">
        <v>38</v>
      </c>
      <c r="AJ142" s="292" t="s">
        <v>38</v>
      </c>
      <c r="AK142" s="292" t="s">
        <v>38</v>
      </c>
      <c r="AL142" s="292" t="s">
        <v>38</v>
      </c>
      <c r="AM142" s="292" t="s">
        <v>38</v>
      </c>
      <c r="AN142" s="292" t="s">
        <v>38</v>
      </c>
      <c r="AO142" s="292">
        <v>0</v>
      </c>
      <c r="AP142" s="292">
        <v>9.7000000000000003E-2</v>
      </c>
      <c r="AQ142" s="292">
        <v>0</v>
      </c>
      <c r="AR142" s="292">
        <v>0</v>
      </c>
      <c r="AS142" s="292">
        <v>0</v>
      </c>
      <c r="AT142" s="292">
        <v>0</v>
      </c>
      <c r="AU142" s="292">
        <v>2</v>
      </c>
      <c r="AV142" s="266" t="s">
        <v>792</v>
      </c>
      <c r="AW142" s="286"/>
      <c r="AX142" s="287"/>
      <c r="AY142" s="287"/>
      <c r="AZ142" s="287"/>
      <c r="BA142" s="287"/>
      <c r="BB142" s="287"/>
      <c r="BC142" s="287"/>
      <c r="BD142" s="287"/>
      <c r="BE142" s="287"/>
      <c r="BF142" s="287"/>
      <c r="BG142" s="287"/>
      <c r="BH142" s="287"/>
      <c r="BI142" s="287"/>
      <c r="BJ142" s="287"/>
      <c r="BK142" s="273"/>
      <c r="BL142" s="273"/>
      <c r="BM142" s="295"/>
      <c r="BN142" s="295"/>
      <c r="BP142" s="295"/>
      <c r="BQ142" s="275"/>
      <c r="BS142" s="271"/>
      <c r="CV142" s="271"/>
    </row>
    <row r="143" spans="1:100" s="294" customFormat="1" x14ac:dyDescent="0.25">
      <c r="A143" s="205" t="s">
        <v>757</v>
      </c>
      <c r="B143" s="306" t="s">
        <v>758</v>
      </c>
      <c r="C143" s="266" t="s">
        <v>759</v>
      </c>
      <c r="D143" s="300">
        <v>0.03</v>
      </c>
      <c r="E143" s="300" t="s">
        <v>38</v>
      </c>
      <c r="F143" s="292" t="s">
        <v>38</v>
      </c>
      <c r="G143" s="292" t="s">
        <v>38</v>
      </c>
      <c r="H143" s="292" t="s">
        <v>38</v>
      </c>
      <c r="I143" s="292" t="s">
        <v>38</v>
      </c>
      <c r="J143" s="292" t="s">
        <v>38</v>
      </c>
      <c r="K143" s="292" t="s">
        <v>38</v>
      </c>
      <c r="L143" s="292" t="s">
        <v>38</v>
      </c>
      <c r="M143" s="292" t="s">
        <v>38</v>
      </c>
      <c r="N143" s="292">
        <v>0.03</v>
      </c>
      <c r="O143" s="292" t="s">
        <v>38</v>
      </c>
      <c r="P143" s="292" t="s">
        <v>38</v>
      </c>
      <c r="Q143" s="292" t="s">
        <v>38</v>
      </c>
      <c r="R143" s="292" t="s">
        <v>38</v>
      </c>
      <c r="S143" s="292">
        <v>1</v>
      </c>
      <c r="T143" s="292" t="s">
        <v>38</v>
      </c>
      <c r="U143" s="292" t="s">
        <v>38</v>
      </c>
      <c r="V143" s="292" t="s">
        <v>38</v>
      </c>
      <c r="W143" s="292" t="s">
        <v>38</v>
      </c>
      <c r="X143" s="292" t="s">
        <v>38</v>
      </c>
      <c r="Y143" s="292" t="s">
        <v>38</v>
      </c>
      <c r="Z143" s="292" t="s">
        <v>38</v>
      </c>
      <c r="AA143" s="292" t="s">
        <v>38</v>
      </c>
      <c r="AB143" s="292" t="s">
        <v>38</v>
      </c>
      <c r="AC143" s="292" t="s">
        <v>38</v>
      </c>
      <c r="AD143" s="292" t="s">
        <v>38</v>
      </c>
      <c r="AE143" s="292" t="s">
        <v>38</v>
      </c>
      <c r="AF143" s="292" t="s">
        <v>38</v>
      </c>
      <c r="AG143" s="292" t="s">
        <v>38</v>
      </c>
      <c r="AH143" s="292" t="s">
        <v>38</v>
      </c>
      <c r="AI143" s="292" t="s">
        <v>38</v>
      </c>
      <c r="AJ143" s="292" t="s">
        <v>38</v>
      </c>
      <c r="AK143" s="292" t="s">
        <v>38</v>
      </c>
      <c r="AL143" s="292" t="s">
        <v>38</v>
      </c>
      <c r="AM143" s="292" t="s">
        <v>38</v>
      </c>
      <c r="AN143" s="292" t="s">
        <v>38</v>
      </c>
      <c r="AO143" s="292">
        <v>0</v>
      </c>
      <c r="AP143" s="292">
        <v>0.03</v>
      </c>
      <c r="AQ143" s="292">
        <v>0</v>
      </c>
      <c r="AR143" s="292">
        <v>0</v>
      </c>
      <c r="AS143" s="292">
        <v>0</v>
      </c>
      <c r="AT143" s="292">
        <v>0</v>
      </c>
      <c r="AU143" s="292">
        <v>1</v>
      </c>
      <c r="AV143" s="266" t="s">
        <v>792</v>
      </c>
      <c r="AW143" s="286"/>
      <c r="AX143" s="287"/>
      <c r="AY143" s="287"/>
      <c r="AZ143" s="287"/>
      <c r="BA143" s="287"/>
      <c r="BB143" s="287"/>
      <c r="BC143" s="287"/>
      <c r="BD143" s="287"/>
      <c r="BE143" s="287"/>
      <c r="BF143" s="287"/>
      <c r="BG143" s="287"/>
      <c r="BH143" s="287"/>
      <c r="BI143" s="287"/>
      <c r="BJ143" s="287"/>
      <c r="BK143" s="273"/>
      <c r="BL143" s="273"/>
      <c r="BM143" s="295"/>
      <c r="BN143" s="295"/>
      <c r="BP143" s="295"/>
      <c r="BQ143" s="275"/>
      <c r="BS143" s="271"/>
      <c r="CV143" s="271"/>
    </row>
    <row r="144" spans="1:100" s="294" customFormat="1" x14ac:dyDescent="0.25">
      <c r="A144" s="205" t="s">
        <v>762</v>
      </c>
      <c r="B144" s="306" t="s">
        <v>794</v>
      </c>
      <c r="C144" s="266" t="s">
        <v>764</v>
      </c>
      <c r="D144" s="300">
        <v>0.13500000000000001</v>
      </c>
      <c r="E144" s="300" t="s">
        <v>38</v>
      </c>
      <c r="F144" s="292" t="s">
        <v>38</v>
      </c>
      <c r="G144" s="292" t="s">
        <v>38</v>
      </c>
      <c r="H144" s="292" t="s">
        <v>38</v>
      </c>
      <c r="I144" s="292" t="s">
        <v>38</v>
      </c>
      <c r="J144" s="292" t="s">
        <v>38</v>
      </c>
      <c r="K144" s="292" t="s">
        <v>38</v>
      </c>
      <c r="L144" s="292" t="s">
        <v>38</v>
      </c>
      <c r="M144" s="292" t="s">
        <v>38</v>
      </c>
      <c r="N144" s="292">
        <v>0.13500000000000001</v>
      </c>
      <c r="O144" s="292" t="s">
        <v>38</v>
      </c>
      <c r="P144" s="292" t="s">
        <v>38</v>
      </c>
      <c r="Q144" s="292" t="s">
        <v>38</v>
      </c>
      <c r="R144" s="292" t="s">
        <v>38</v>
      </c>
      <c r="S144" s="292">
        <v>1</v>
      </c>
      <c r="T144" s="292" t="s">
        <v>38</v>
      </c>
      <c r="U144" s="292" t="s">
        <v>38</v>
      </c>
      <c r="V144" s="292" t="s">
        <v>38</v>
      </c>
      <c r="W144" s="292" t="s">
        <v>38</v>
      </c>
      <c r="X144" s="292" t="s">
        <v>38</v>
      </c>
      <c r="Y144" s="292" t="s">
        <v>38</v>
      </c>
      <c r="Z144" s="292" t="s">
        <v>38</v>
      </c>
      <c r="AA144" s="292" t="s">
        <v>38</v>
      </c>
      <c r="AB144" s="292" t="s">
        <v>38</v>
      </c>
      <c r="AC144" s="292" t="s">
        <v>38</v>
      </c>
      <c r="AD144" s="292" t="s">
        <v>38</v>
      </c>
      <c r="AE144" s="292" t="s">
        <v>38</v>
      </c>
      <c r="AF144" s="292" t="s">
        <v>38</v>
      </c>
      <c r="AG144" s="292" t="s">
        <v>38</v>
      </c>
      <c r="AH144" s="292" t="s">
        <v>38</v>
      </c>
      <c r="AI144" s="292" t="s">
        <v>38</v>
      </c>
      <c r="AJ144" s="292" t="s">
        <v>38</v>
      </c>
      <c r="AK144" s="292" t="s">
        <v>38</v>
      </c>
      <c r="AL144" s="292" t="s">
        <v>38</v>
      </c>
      <c r="AM144" s="292" t="s">
        <v>38</v>
      </c>
      <c r="AN144" s="292" t="s">
        <v>38</v>
      </c>
      <c r="AO144" s="292">
        <v>0</v>
      </c>
      <c r="AP144" s="292">
        <v>0.13500000000000001</v>
      </c>
      <c r="AQ144" s="292">
        <v>0</v>
      </c>
      <c r="AR144" s="292">
        <v>0</v>
      </c>
      <c r="AS144" s="292">
        <v>0</v>
      </c>
      <c r="AT144" s="292">
        <v>0</v>
      </c>
      <c r="AU144" s="292">
        <v>1</v>
      </c>
      <c r="AV144" s="266" t="s">
        <v>792</v>
      </c>
      <c r="AW144" s="286"/>
      <c r="AX144" s="287"/>
      <c r="AY144" s="287"/>
      <c r="AZ144" s="287"/>
      <c r="BA144" s="287"/>
      <c r="BB144" s="287"/>
      <c r="BC144" s="287"/>
      <c r="BD144" s="287"/>
      <c r="BE144" s="287"/>
      <c r="BF144" s="287"/>
      <c r="BG144" s="287"/>
      <c r="BH144" s="287"/>
      <c r="BI144" s="287"/>
      <c r="BJ144" s="287"/>
      <c r="BK144" s="273"/>
      <c r="BL144" s="273"/>
      <c r="BM144" s="295"/>
      <c r="BN144" s="295"/>
      <c r="BP144" s="295"/>
      <c r="BQ144" s="275"/>
      <c r="BS144" s="271"/>
      <c r="CV144" s="271"/>
    </row>
    <row r="145" spans="1:100" s="294" customFormat="1" ht="31.5" x14ac:dyDescent="0.25">
      <c r="A145" s="14" t="s">
        <v>278</v>
      </c>
      <c r="B145" s="20" t="s">
        <v>279</v>
      </c>
      <c r="C145" s="288" t="s">
        <v>37</v>
      </c>
      <c r="D145" s="284" t="s">
        <v>38</v>
      </c>
      <c r="E145" s="284" t="s">
        <v>38</v>
      </c>
      <c r="F145" s="284" t="s">
        <v>38</v>
      </c>
      <c r="G145" s="284" t="s">
        <v>38</v>
      </c>
      <c r="H145" s="284" t="s">
        <v>38</v>
      </c>
      <c r="I145" s="284" t="s">
        <v>38</v>
      </c>
      <c r="J145" s="284" t="s">
        <v>38</v>
      </c>
      <c r="K145" s="284" t="s">
        <v>38</v>
      </c>
      <c r="L145" s="284" t="s">
        <v>38</v>
      </c>
      <c r="M145" s="284" t="s">
        <v>38</v>
      </c>
      <c r="N145" s="284" t="s">
        <v>38</v>
      </c>
      <c r="O145" s="284" t="s">
        <v>38</v>
      </c>
      <c r="P145" s="284" t="s">
        <v>38</v>
      </c>
      <c r="Q145" s="284" t="s">
        <v>38</v>
      </c>
      <c r="R145" s="284" t="s">
        <v>38</v>
      </c>
      <c r="S145" s="284" t="s">
        <v>38</v>
      </c>
      <c r="T145" s="284" t="s">
        <v>38</v>
      </c>
      <c r="U145" s="284" t="s">
        <v>38</v>
      </c>
      <c r="V145" s="284" t="s">
        <v>38</v>
      </c>
      <c r="W145" s="284" t="s">
        <v>38</v>
      </c>
      <c r="X145" s="284" t="s">
        <v>38</v>
      </c>
      <c r="Y145" s="284" t="s">
        <v>38</v>
      </c>
      <c r="Z145" s="284" t="s">
        <v>38</v>
      </c>
      <c r="AA145" s="284" t="s">
        <v>38</v>
      </c>
      <c r="AB145" s="284" t="s">
        <v>38</v>
      </c>
      <c r="AC145" s="284" t="s">
        <v>38</v>
      </c>
      <c r="AD145" s="284" t="s">
        <v>38</v>
      </c>
      <c r="AE145" s="284" t="s">
        <v>38</v>
      </c>
      <c r="AF145" s="284" t="s">
        <v>38</v>
      </c>
      <c r="AG145" s="284" t="s">
        <v>38</v>
      </c>
      <c r="AH145" s="284" t="s">
        <v>38</v>
      </c>
      <c r="AI145" s="284" t="s">
        <v>38</v>
      </c>
      <c r="AJ145" s="284" t="s">
        <v>38</v>
      </c>
      <c r="AK145" s="284" t="s">
        <v>38</v>
      </c>
      <c r="AL145" s="284" t="s">
        <v>38</v>
      </c>
      <c r="AM145" s="284" t="s">
        <v>38</v>
      </c>
      <c r="AN145" s="284" t="s">
        <v>38</v>
      </c>
      <c r="AO145" s="284" t="s">
        <v>38</v>
      </c>
      <c r="AP145" s="284" t="s">
        <v>38</v>
      </c>
      <c r="AQ145" s="284" t="s">
        <v>38</v>
      </c>
      <c r="AR145" s="284" t="s">
        <v>38</v>
      </c>
      <c r="AS145" s="284" t="s">
        <v>38</v>
      </c>
      <c r="AT145" s="284" t="s">
        <v>38</v>
      </c>
      <c r="AU145" s="284" t="s">
        <v>38</v>
      </c>
      <c r="AV145" s="285"/>
      <c r="AW145" s="286"/>
      <c r="AX145" s="287"/>
      <c r="AY145" s="287"/>
      <c r="AZ145" s="287"/>
      <c r="BA145" s="287"/>
      <c r="BB145" s="287"/>
      <c r="BC145" s="287"/>
      <c r="BD145" s="287"/>
      <c r="BE145" s="287"/>
      <c r="BF145" s="287"/>
      <c r="BG145" s="287"/>
      <c r="BH145" s="287"/>
      <c r="BI145" s="287"/>
      <c r="BJ145" s="287"/>
      <c r="BK145" s="273"/>
      <c r="BL145" s="273"/>
      <c r="BM145" s="295"/>
      <c r="BN145" s="295"/>
      <c r="BP145" s="295"/>
      <c r="BQ145" s="275"/>
      <c r="BS145" s="271"/>
      <c r="CV145" s="271"/>
    </row>
    <row r="146" spans="1:100" s="294" customFormat="1" hidden="1" x14ac:dyDescent="0.25">
      <c r="A146" s="14" t="s">
        <v>280</v>
      </c>
      <c r="B146" s="20" t="s">
        <v>281</v>
      </c>
      <c r="C146" s="288" t="s">
        <v>37</v>
      </c>
      <c r="D146" s="284" t="s">
        <v>38</v>
      </c>
      <c r="E146" s="284" t="s">
        <v>38</v>
      </c>
      <c r="F146" s="284" t="s">
        <v>38</v>
      </c>
      <c r="G146" s="284" t="s">
        <v>38</v>
      </c>
      <c r="H146" s="284" t="s">
        <v>38</v>
      </c>
      <c r="I146" s="284" t="s">
        <v>38</v>
      </c>
      <c r="J146" s="284" t="s">
        <v>38</v>
      </c>
      <c r="K146" s="284" t="s">
        <v>38</v>
      </c>
      <c r="L146" s="284" t="s">
        <v>38</v>
      </c>
      <c r="M146" s="284" t="s">
        <v>38</v>
      </c>
      <c r="N146" s="284" t="s">
        <v>38</v>
      </c>
      <c r="O146" s="284" t="s">
        <v>38</v>
      </c>
      <c r="P146" s="284" t="s">
        <v>38</v>
      </c>
      <c r="Q146" s="284" t="s">
        <v>38</v>
      </c>
      <c r="R146" s="284" t="s">
        <v>38</v>
      </c>
      <c r="S146" s="284" t="s">
        <v>38</v>
      </c>
      <c r="T146" s="284" t="s">
        <v>38</v>
      </c>
      <c r="U146" s="284" t="s">
        <v>38</v>
      </c>
      <c r="V146" s="284" t="s">
        <v>38</v>
      </c>
      <c r="W146" s="284" t="s">
        <v>38</v>
      </c>
      <c r="X146" s="284" t="s">
        <v>38</v>
      </c>
      <c r="Y146" s="284" t="s">
        <v>38</v>
      </c>
      <c r="Z146" s="284" t="s">
        <v>38</v>
      </c>
      <c r="AA146" s="284" t="s">
        <v>38</v>
      </c>
      <c r="AB146" s="284" t="s">
        <v>38</v>
      </c>
      <c r="AC146" s="284" t="s">
        <v>38</v>
      </c>
      <c r="AD146" s="284" t="s">
        <v>38</v>
      </c>
      <c r="AE146" s="284" t="s">
        <v>38</v>
      </c>
      <c r="AF146" s="284" t="s">
        <v>38</v>
      </c>
      <c r="AG146" s="284" t="s">
        <v>38</v>
      </c>
      <c r="AH146" s="284" t="s">
        <v>38</v>
      </c>
      <c r="AI146" s="284" t="s">
        <v>38</v>
      </c>
      <c r="AJ146" s="284" t="s">
        <v>38</v>
      </c>
      <c r="AK146" s="284" t="s">
        <v>38</v>
      </c>
      <c r="AL146" s="284" t="s">
        <v>38</v>
      </c>
      <c r="AM146" s="284" t="s">
        <v>38</v>
      </c>
      <c r="AN146" s="284" t="s">
        <v>38</v>
      </c>
      <c r="AO146" s="284" t="s">
        <v>38</v>
      </c>
      <c r="AP146" s="284" t="s">
        <v>38</v>
      </c>
      <c r="AQ146" s="284" t="s">
        <v>38</v>
      </c>
      <c r="AR146" s="284" t="s">
        <v>38</v>
      </c>
      <c r="AS146" s="284" t="s">
        <v>38</v>
      </c>
      <c r="AT146" s="284" t="s">
        <v>38</v>
      </c>
      <c r="AU146" s="284" t="s">
        <v>38</v>
      </c>
      <c r="AV146" s="285"/>
      <c r="AW146" s="286"/>
      <c r="AX146" s="287"/>
      <c r="AY146" s="287"/>
      <c r="AZ146" s="287"/>
      <c r="BA146" s="287"/>
      <c r="BB146" s="287"/>
      <c r="BC146" s="287"/>
      <c r="BD146" s="287"/>
      <c r="BE146" s="287"/>
      <c r="BF146" s="287"/>
      <c r="BG146" s="287"/>
      <c r="BH146" s="287"/>
      <c r="BI146" s="287"/>
      <c r="BJ146" s="287"/>
      <c r="BK146" s="273"/>
      <c r="BL146" s="273"/>
      <c r="BM146" s="295"/>
      <c r="BN146" s="295"/>
      <c r="BP146" s="295"/>
      <c r="BQ146" s="275"/>
      <c r="BS146" s="271"/>
      <c r="CV146" s="271"/>
    </row>
    <row r="147" spans="1:100" s="294" customFormat="1" ht="63" hidden="1" x14ac:dyDescent="0.25">
      <c r="A147" s="14" t="s">
        <v>282</v>
      </c>
      <c r="B147" s="20" t="s">
        <v>283</v>
      </c>
      <c r="C147" s="288" t="s">
        <v>37</v>
      </c>
      <c r="D147" s="284" t="s">
        <v>38</v>
      </c>
      <c r="E147" s="284" t="s">
        <v>38</v>
      </c>
      <c r="F147" s="284" t="s">
        <v>38</v>
      </c>
      <c r="G147" s="284" t="s">
        <v>38</v>
      </c>
      <c r="H147" s="284" t="s">
        <v>38</v>
      </c>
      <c r="I147" s="284" t="s">
        <v>38</v>
      </c>
      <c r="J147" s="284" t="s">
        <v>38</v>
      </c>
      <c r="K147" s="284" t="s">
        <v>38</v>
      </c>
      <c r="L147" s="284" t="s">
        <v>38</v>
      </c>
      <c r="M147" s="284" t="s">
        <v>38</v>
      </c>
      <c r="N147" s="284" t="s">
        <v>38</v>
      </c>
      <c r="O147" s="284" t="s">
        <v>38</v>
      </c>
      <c r="P147" s="284" t="s">
        <v>38</v>
      </c>
      <c r="Q147" s="284" t="s">
        <v>38</v>
      </c>
      <c r="R147" s="284" t="s">
        <v>38</v>
      </c>
      <c r="S147" s="284" t="s">
        <v>38</v>
      </c>
      <c r="T147" s="284" t="s">
        <v>38</v>
      </c>
      <c r="U147" s="284" t="s">
        <v>38</v>
      </c>
      <c r="V147" s="284" t="s">
        <v>38</v>
      </c>
      <c r="W147" s="284" t="s">
        <v>38</v>
      </c>
      <c r="X147" s="284" t="s">
        <v>38</v>
      </c>
      <c r="Y147" s="284" t="s">
        <v>38</v>
      </c>
      <c r="Z147" s="284" t="s">
        <v>38</v>
      </c>
      <c r="AA147" s="284" t="s">
        <v>38</v>
      </c>
      <c r="AB147" s="284" t="s">
        <v>38</v>
      </c>
      <c r="AC147" s="284" t="s">
        <v>38</v>
      </c>
      <c r="AD147" s="284" t="s">
        <v>38</v>
      </c>
      <c r="AE147" s="284" t="s">
        <v>38</v>
      </c>
      <c r="AF147" s="284" t="s">
        <v>38</v>
      </c>
      <c r="AG147" s="284" t="s">
        <v>38</v>
      </c>
      <c r="AH147" s="284" t="s">
        <v>38</v>
      </c>
      <c r="AI147" s="284" t="s">
        <v>38</v>
      </c>
      <c r="AJ147" s="284" t="s">
        <v>38</v>
      </c>
      <c r="AK147" s="284" t="s">
        <v>38</v>
      </c>
      <c r="AL147" s="284" t="s">
        <v>38</v>
      </c>
      <c r="AM147" s="284" t="s">
        <v>38</v>
      </c>
      <c r="AN147" s="284" t="s">
        <v>38</v>
      </c>
      <c r="AO147" s="284" t="s">
        <v>38</v>
      </c>
      <c r="AP147" s="284" t="s">
        <v>38</v>
      </c>
      <c r="AQ147" s="284" t="s">
        <v>38</v>
      </c>
      <c r="AR147" s="284" t="s">
        <v>38</v>
      </c>
      <c r="AS147" s="284" t="s">
        <v>38</v>
      </c>
      <c r="AT147" s="284" t="s">
        <v>38</v>
      </c>
      <c r="AU147" s="284" t="s">
        <v>38</v>
      </c>
      <c r="AV147" s="285"/>
      <c r="AW147" s="286"/>
      <c r="AX147" s="287"/>
      <c r="AY147" s="287"/>
      <c r="AZ147" s="287"/>
      <c r="BA147" s="287"/>
      <c r="BB147" s="287"/>
      <c r="BC147" s="287"/>
      <c r="BD147" s="287"/>
      <c r="BE147" s="287"/>
      <c r="BF147" s="287"/>
      <c r="BG147" s="287"/>
      <c r="BH147" s="287"/>
      <c r="BI147" s="287"/>
      <c r="BJ147" s="287"/>
      <c r="BK147" s="273"/>
      <c r="BL147" s="273"/>
      <c r="BM147" s="295"/>
      <c r="BN147" s="295"/>
      <c r="BP147" s="295"/>
      <c r="BQ147" s="275"/>
      <c r="BS147" s="271"/>
      <c r="CV147" s="271"/>
    </row>
    <row r="148" spans="1:100" s="294" customFormat="1" ht="31.5" hidden="1" x14ac:dyDescent="0.25">
      <c r="A148" s="14" t="s">
        <v>284</v>
      </c>
      <c r="B148" s="20" t="s">
        <v>285</v>
      </c>
      <c r="C148" s="288" t="s">
        <v>37</v>
      </c>
      <c r="D148" s="284" t="s">
        <v>38</v>
      </c>
      <c r="E148" s="284" t="s">
        <v>38</v>
      </c>
      <c r="F148" s="284" t="s">
        <v>38</v>
      </c>
      <c r="G148" s="284" t="s">
        <v>38</v>
      </c>
      <c r="H148" s="284" t="s">
        <v>38</v>
      </c>
      <c r="I148" s="284" t="s">
        <v>38</v>
      </c>
      <c r="J148" s="284" t="s">
        <v>38</v>
      </c>
      <c r="K148" s="284" t="s">
        <v>38</v>
      </c>
      <c r="L148" s="284" t="s">
        <v>38</v>
      </c>
      <c r="M148" s="284" t="s">
        <v>38</v>
      </c>
      <c r="N148" s="284" t="s">
        <v>38</v>
      </c>
      <c r="O148" s="284" t="s">
        <v>38</v>
      </c>
      <c r="P148" s="284" t="s">
        <v>38</v>
      </c>
      <c r="Q148" s="284" t="s">
        <v>38</v>
      </c>
      <c r="R148" s="284" t="s">
        <v>38</v>
      </c>
      <c r="S148" s="284" t="s">
        <v>38</v>
      </c>
      <c r="T148" s="284" t="s">
        <v>38</v>
      </c>
      <c r="U148" s="284" t="s">
        <v>38</v>
      </c>
      <c r="V148" s="284" t="s">
        <v>38</v>
      </c>
      <c r="W148" s="284" t="s">
        <v>38</v>
      </c>
      <c r="X148" s="284" t="s">
        <v>38</v>
      </c>
      <c r="Y148" s="284" t="s">
        <v>38</v>
      </c>
      <c r="Z148" s="284" t="s">
        <v>38</v>
      </c>
      <c r="AA148" s="284" t="s">
        <v>38</v>
      </c>
      <c r="AB148" s="284" t="s">
        <v>38</v>
      </c>
      <c r="AC148" s="284" t="s">
        <v>38</v>
      </c>
      <c r="AD148" s="284" t="s">
        <v>38</v>
      </c>
      <c r="AE148" s="284" t="s">
        <v>38</v>
      </c>
      <c r="AF148" s="284" t="s">
        <v>38</v>
      </c>
      <c r="AG148" s="284" t="s">
        <v>38</v>
      </c>
      <c r="AH148" s="284" t="s">
        <v>38</v>
      </c>
      <c r="AI148" s="284" t="s">
        <v>38</v>
      </c>
      <c r="AJ148" s="284" t="s">
        <v>38</v>
      </c>
      <c r="AK148" s="284" t="s">
        <v>38</v>
      </c>
      <c r="AL148" s="284" t="s">
        <v>38</v>
      </c>
      <c r="AM148" s="284" t="s">
        <v>38</v>
      </c>
      <c r="AN148" s="284" t="s">
        <v>38</v>
      </c>
      <c r="AO148" s="284" t="s">
        <v>38</v>
      </c>
      <c r="AP148" s="284" t="s">
        <v>38</v>
      </c>
      <c r="AQ148" s="284" t="s">
        <v>38</v>
      </c>
      <c r="AR148" s="284" t="s">
        <v>38</v>
      </c>
      <c r="AS148" s="284" t="s">
        <v>38</v>
      </c>
      <c r="AT148" s="284" t="s">
        <v>38</v>
      </c>
      <c r="AU148" s="284" t="s">
        <v>38</v>
      </c>
      <c r="AV148" s="285"/>
      <c r="AW148" s="286"/>
      <c r="AX148" s="287"/>
      <c r="AY148" s="287"/>
      <c r="AZ148" s="287"/>
      <c r="BA148" s="287"/>
      <c r="BB148" s="287"/>
      <c r="BC148" s="287"/>
      <c r="BD148" s="287"/>
      <c r="BE148" s="287"/>
      <c r="BF148" s="287"/>
      <c r="BG148" s="287"/>
      <c r="BH148" s="287"/>
      <c r="BI148" s="287"/>
      <c r="BJ148" s="287"/>
      <c r="BK148" s="273"/>
      <c r="BL148" s="273"/>
      <c r="BM148" s="295"/>
      <c r="BN148" s="295"/>
      <c r="BP148" s="295"/>
      <c r="BQ148" s="275"/>
      <c r="BS148" s="271"/>
      <c r="CV148" s="271"/>
    </row>
    <row r="149" spans="1:100" s="294" customFormat="1" ht="31.5" hidden="1" x14ac:dyDescent="0.25">
      <c r="A149" s="14" t="s">
        <v>286</v>
      </c>
      <c r="B149" s="19" t="s">
        <v>287</v>
      </c>
      <c r="C149" s="288" t="s">
        <v>37</v>
      </c>
      <c r="D149" s="284" t="s">
        <v>38</v>
      </c>
      <c r="E149" s="284" t="s">
        <v>38</v>
      </c>
      <c r="F149" s="284" t="s">
        <v>38</v>
      </c>
      <c r="G149" s="284" t="s">
        <v>38</v>
      </c>
      <c r="H149" s="284" t="s">
        <v>38</v>
      </c>
      <c r="I149" s="284" t="s">
        <v>38</v>
      </c>
      <c r="J149" s="284" t="s">
        <v>38</v>
      </c>
      <c r="K149" s="284" t="s">
        <v>38</v>
      </c>
      <c r="L149" s="284" t="s">
        <v>38</v>
      </c>
      <c r="M149" s="284" t="s">
        <v>38</v>
      </c>
      <c r="N149" s="284" t="s">
        <v>38</v>
      </c>
      <c r="O149" s="284" t="s">
        <v>38</v>
      </c>
      <c r="P149" s="284" t="s">
        <v>38</v>
      </c>
      <c r="Q149" s="284" t="s">
        <v>38</v>
      </c>
      <c r="R149" s="284" t="s">
        <v>38</v>
      </c>
      <c r="S149" s="284" t="s">
        <v>38</v>
      </c>
      <c r="T149" s="284" t="s">
        <v>38</v>
      </c>
      <c r="U149" s="284" t="s">
        <v>38</v>
      </c>
      <c r="V149" s="284" t="s">
        <v>38</v>
      </c>
      <c r="W149" s="284" t="s">
        <v>38</v>
      </c>
      <c r="X149" s="284" t="s">
        <v>38</v>
      </c>
      <c r="Y149" s="284" t="s">
        <v>38</v>
      </c>
      <c r="Z149" s="284" t="s">
        <v>38</v>
      </c>
      <c r="AA149" s="284" t="s">
        <v>38</v>
      </c>
      <c r="AB149" s="284" t="s">
        <v>38</v>
      </c>
      <c r="AC149" s="284" t="s">
        <v>38</v>
      </c>
      <c r="AD149" s="284" t="s">
        <v>38</v>
      </c>
      <c r="AE149" s="284" t="s">
        <v>38</v>
      </c>
      <c r="AF149" s="284" t="s">
        <v>38</v>
      </c>
      <c r="AG149" s="284" t="s">
        <v>38</v>
      </c>
      <c r="AH149" s="284" t="s">
        <v>38</v>
      </c>
      <c r="AI149" s="284" t="s">
        <v>38</v>
      </c>
      <c r="AJ149" s="284" t="s">
        <v>38</v>
      </c>
      <c r="AK149" s="284" t="s">
        <v>38</v>
      </c>
      <c r="AL149" s="284" t="s">
        <v>38</v>
      </c>
      <c r="AM149" s="284" t="s">
        <v>38</v>
      </c>
      <c r="AN149" s="284" t="s">
        <v>38</v>
      </c>
      <c r="AO149" s="284" t="s">
        <v>38</v>
      </c>
      <c r="AP149" s="284" t="s">
        <v>38</v>
      </c>
      <c r="AQ149" s="284" t="s">
        <v>38</v>
      </c>
      <c r="AR149" s="284" t="s">
        <v>38</v>
      </c>
      <c r="AS149" s="284" t="s">
        <v>38</v>
      </c>
      <c r="AT149" s="284" t="s">
        <v>38</v>
      </c>
      <c r="AU149" s="284" t="s">
        <v>38</v>
      </c>
      <c r="AV149" s="285"/>
      <c r="AW149" s="286"/>
      <c r="AX149" s="287"/>
      <c r="AY149" s="287"/>
      <c r="AZ149" s="287"/>
      <c r="BA149" s="287"/>
      <c r="BB149" s="287"/>
      <c r="BC149" s="287"/>
      <c r="BD149" s="287"/>
      <c r="BE149" s="287"/>
      <c r="BF149" s="287"/>
      <c r="BG149" s="287"/>
      <c r="BH149" s="287"/>
      <c r="BI149" s="287"/>
      <c r="BJ149" s="287"/>
      <c r="BK149" s="273"/>
      <c r="BL149" s="273"/>
      <c r="BM149" s="295"/>
      <c r="BN149" s="295"/>
      <c r="BP149" s="295"/>
      <c r="BQ149" s="275"/>
      <c r="BS149" s="271"/>
      <c r="CV149" s="271"/>
    </row>
    <row r="150" spans="1:100" s="294" customFormat="1" ht="47.25" hidden="1" x14ac:dyDescent="0.25">
      <c r="A150" s="14" t="s">
        <v>288</v>
      </c>
      <c r="B150" s="20" t="s">
        <v>289</v>
      </c>
      <c r="C150" s="288" t="s">
        <v>37</v>
      </c>
      <c r="D150" s="284" t="s">
        <v>38</v>
      </c>
      <c r="E150" s="284" t="s">
        <v>38</v>
      </c>
      <c r="F150" s="284" t="s">
        <v>38</v>
      </c>
      <c r="G150" s="284" t="s">
        <v>38</v>
      </c>
      <c r="H150" s="284" t="s">
        <v>38</v>
      </c>
      <c r="I150" s="284" t="s">
        <v>38</v>
      </c>
      <c r="J150" s="284" t="s">
        <v>38</v>
      </c>
      <c r="K150" s="284" t="s">
        <v>38</v>
      </c>
      <c r="L150" s="284" t="s">
        <v>38</v>
      </c>
      <c r="M150" s="284" t="s">
        <v>38</v>
      </c>
      <c r="N150" s="284" t="s">
        <v>38</v>
      </c>
      <c r="O150" s="284" t="s">
        <v>38</v>
      </c>
      <c r="P150" s="284" t="s">
        <v>38</v>
      </c>
      <c r="Q150" s="284" t="s">
        <v>38</v>
      </c>
      <c r="R150" s="284" t="s">
        <v>38</v>
      </c>
      <c r="S150" s="284" t="s">
        <v>38</v>
      </c>
      <c r="T150" s="284" t="s">
        <v>38</v>
      </c>
      <c r="U150" s="284" t="s">
        <v>38</v>
      </c>
      <c r="V150" s="284" t="s">
        <v>38</v>
      </c>
      <c r="W150" s="284" t="s">
        <v>38</v>
      </c>
      <c r="X150" s="284" t="s">
        <v>38</v>
      </c>
      <c r="Y150" s="284" t="s">
        <v>38</v>
      </c>
      <c r="Z150" s="284" t="s">
        <v>38</v>
      </c>
      <c r="AA150" s="284" t="s">
        <v>38</v>
      </c>
      <c r="AB150" s="284" t="s">
        <v>38</v>
      </c>
      <c r="AC150" s="284" t="s">
        <v>38</v>
      </c>
      <c r="AD150" s="284" t="s">
        <v>38</v>
      </c>
      <c r="AE150" s="284" t="s">
        <v>38</v>
      </c>
      <c r="AF150" s="284" t="s">
        <v>38</v>
      </c>
      <c r="AG150" s="284" t="s">
        <v>38</v>
      </c>
      <c r="AH150" s="284" t="s">
        <v>38</v>
      </c>
      <c r="AI150" s="284" t="s">
        <v>38</v>
      </c>
      <c r="AJ150" s="284" t="s">
        <v>38</v>
      </c>
      <c r="AK150" s="284" t="s">
        <v>38</v>
      </c>
      <c r="AL150" s="284" t="s">
        <v>38</v>
      </c>
      <c r="AM150" s="284" t="s">
        <v>38</v>
      </c>
      <c r="AN150" s="284" t="s">
        <v>38</v>
      </c>
      <c r="AO150" s="284" t="s">
        <v>38</v>
      </c>
      <c r="AP150" s="284" t="s">
        <v>38</v>
      </c>
      <c r="AQ150" s="284" t="s">
        <v>38</v>
      </c>
      <c r="AR150" s="284" t="s">
        <v>38</v>
      </c>
      <c r="AS150" s="284" t="s">
        <v>38</v>
      </c>
      <c r="AT150" s="284" t="s">
        <v>38</v>
      </c>
      <c r="AU150" s="284" t="s">
        <v>38</v>
      </c>
      <c r="AV150" s="285"/>
      <c r="AW150" s="286"/>
      <c r="AX150" s="287"/>
      <c r="AY150" s="287"/>
      <c r="AZ150" s="287"/>
      <c r="BA150" s="287"/>
      <c r="BB150" s="287"/>
      <c r="BC150" s="287"/>
      <c r="BD150" s="287"/>
      <c r="BE150" s="287"/>
      <c r="BF150" s="287"/>
      <c r="BG150" s="287"/>
      <c r="BH150" s="287"/>
      <c r="BI150" s="287"/>
      <c r="BJ150" s="287"/>
      <c r="BK150" s="273"/>
      <c r="BL150" s="273"/>
      <c r="BM150" s="295"/>
      <c r="BN150" s="295"/>
      <c r="BP150" s="295"/>
      <c r="BQ150" s="275"/>
      <c r="BS150" s="271"/>
      <c r="CV150" s="271"/>
    </row>
    <row r="151" spans="1:100" s="294" customFormat="1" ht="47.25" hidden="1" x14ac:dyDescent="0.25">
      <c r="A151" s="14" t="s">
        <v>290</v>
      </c>
      <c r="B151" s="20" t="s">
        <v>291</v>
      </c>
      <c r="C151" s="288" t="s">
        <v>37</v>
      </c>
      <c r="D151" s="284" t="s">
        <v>38</v>
      </c>
      <c r="E151" s="284" t="s">
        <v>38</v>
      </c>
      <c r="F151" s="284" t="s">
        <v>38</v>
      </c>
      <c r="G151" s="284" t="s">
        <v>38</v>
      </c>
      <c r="H151" s="284" t="s">
        <v>38</v>
      </c>
      <c r="I151" s="284" t="s">
        <v>38</v>
      </c>
      <c r="J151" s="284" t="s">
        <v>38</v>
      </c>
      <c r="K151" s="284" t="s">
        <v>38</v>
      </c>
      <c r="L151" s="284" t="s">
        <v>38</v>
      </c>
      <c r="M151" s="284" t="s">
        <v>38</v>
      </c>
      <c r="N151" s="284" t="s">
        <v>38</v>
      </c>
      <c r="O151" s="284" t="s">
        <v>38</v>
      </c>
      <c r="P151" s="284" t="s">
        <v>38</v>
      </c>
      <c r="Q151" s="284" t="s">
        <v>38</v>
      </c>
      <c r="R151" s="284" t="s">
        <v>38</v>
      </c>
      <c r="S151" s="284" t="s">
        <v>38</v>
      </c>
      <c r="T151" s="284" t="s">
        <v>38</v>
      </c>
      <c r="U151" s="284" t="s">
        <v>38</v>
      </c>
      <c r="V151" s="284" t="s">
        <v>38</v>
      </c>
      <c r="W151" s="284" t="s">
        <v>38</v>
      </c>
      <c r="X151" s="284" t="s">
        <v>38</v>
      </c>
      <c r="Y151" s="284" t="s">
        <v>38</v>
      </c>
      <c r="Z151" s="284" t="s">
        <v>38</v>
      </c>
      <c r="AA151" s="284" t="s">
        <v>38</v>
      </c>
      <c r="AB151" s="284" t="s">
        <v>38</v>
      </c>
      <c r="AC151" s="284" t="s">
        <v>38</v>
      </c>
      <c r="AD151" s="284" t="s">
        <v>38</v>
      </c>
      <c r="AE151" s="284" t="s">
        <v>38</v>
      </c>
      <c r="AF151" s="284" t="s">
        <v>38</v>
      </c>
      <c r="AG151" s="284" t="s">
        <v>38</v>
      </c>
      <c r="AH151" s="284" t="s">
        <v>38</v>
      </c>
      <c r="AI151" s="284" t="s">
        <v>38</v>
      </c>
      <c r="AJ151" s="284" t="s">
        <v>38</v>
      </c>
      <c r="AK151" s="284" t="s">
        <v>38</v>
      </c>
      <c r="AL151" s="284" t="s">
        <v>38</v>
      </c>
      <c r="AM151" s="284" t="s">
        <v>38</v>
      </c>
      <c r="AN151" s="284" t="s">
        <v>38</v>
      </c>
      <c r="AO151" s="284" t="s">
        <v>38</v>
      </c>
      <c r="AP151" s="284" t="s">
        <v>38</v>
      </c>
      <c r="AQ151" s="284" t="s">
        <v>38</v>
      </c>
      <c r="AR151" s="284" t="s">
        <v>38</v>
      </c>
      <c r="AS151" s="284" t="s">
        <v>38</v>
      </c>
      <c r="AT151" s="284" t="s">
        <v>38</v>
      </c>
      <c r="AU151" s="284" t="s">
        <v>38</v>
      </c>
      <c r="AV151" s="285"/>
      <c r="AW151" s="286"/>
      <c r="AX151" s="287"/>
      <c r="AY151" s="287"/>
      <c r="AZ151" s="287"/>
      <c r="BA151" s="287"/>
      <c r="BB151" s="287"/>
      <c r="BC151" s="287"/>
      <c r="BD151" s="287"/>
      <c r="BE151" s="287"/>
      <c r="BF151" s="287"/>
      <c r="BG151" s="287"/>
      <c r="BH151" s="287"/>
      <c r="BI151" s="287"/>
      <c r="BJ151" s="287"/>
      <c r="BK151" s="273"/>
      <c r="BL151" s="273"/>
      <c r="BM151" s="295"/>
      <c r="BN151" s="295"/>
      <c r="BP151" s="295"/>
      <c r="BQ151" s="275"/>
      <c r="BS151" s="271"/>
      <c r="CV151" s="271"/>
    </row>
    <row r="152" spans="1:100" s="294" customFormat="1" ht="47.25" hidden="1" x14ac:dyDescent="0.25">
      <c r="A152" s="14" t="s">
        <v>292</v>
      </c>
      <c r="B152" s="19" t="s">
        <v>293</v>
      </c>
      <c r="C152" s="288" t="s">
        <v>37</v>
      </c>
      <c r="D152" s="284" t="s">
        <v>38</v>
      </c>
      <c r="E152" s="284" t="s">
        <v>38</v>
      </c>
      <c r="F152" s="284" t="s">
        <v>38</v>
      </c>
      <c r="G152" s="284" t="s">
        <v>38</v>
      </c>
      <c r="H152" s="284" t="s">
        <v>38</v>
      </c>
      <c r="I152" s="284" t="s">
        <v>38</v>
      </c>
      <c r="J152" s="284" t="s">
        <v>38</v>
      </c>
      <c r="K152" s="284" t="s">
        <v>38</v>
      </c>
      <c r="L152" s="284" t="s">
        <v>38</v>
      </c>
      <c r="M152" s="284" t="s">
        <v>38</v>
      </c>
      <c r="N152" s="284" t="s">
        <v>38</v>
      </c>
      <c r="O152" s="284" t="s">
        <v>38</v>
      </c>
      <c r="P152" s="284" t="s">
        <v>38</v>
      </c>
      <c r="Q152" s="284" t="s">
        <v>38</v>
      </c>
      <c r="R152" s="284" t="s">
        <v>38</v>
      </c>
      <c r="S152" s="284" t="s">
        <v>38</v>
      </c>
      <c r="T152" s="284" t="s">
        <v>38</v>
      </c>
      <c r="U152" s="284" t="s">
        <v>38</v>
      </c>
      <c r="V152" s="284" t="s">
        <v>38</v>
      </c>
      <c r="W152" s="284" t="s">
        <v>38</v>
      </c>
      <c r="X152" s="284" t="s">
        <v>38</v>
      </c>
      <c r="Y152" s="284" t="s">
        <v>38</v>
      </c>
      <c r="Z152" s="284" t="s">
        <v>38</v>
      </c>
      <c r="AA152" s="284" t="s">
        <v>38</v>
      </c>
      <c r="AB152" s="284" t="s">
        <v>38</v>
      </c>
      <c r="AC152" s="284" t="s">
        <v>38</v>
      </c>
      <c r="AD152" s="284" t="s">
        <v>38</v>
      </c>
      <c r="AE152" s="284" t="s">
        <v>38</v>
      </c>
      <c r="AF152" s="284" t="s">
        <v>38</v>
      </c>
      <c r="AG152" s="284" t="s">
        <v>38</v>
      </c>
      <c r="AH152" s="284" t="s">
        <v>38</v>
      </c>
      <c r="AI152" s="284" t="s">
        <v>38</v>
      </c>
      <c r="AJ152" s="284" t="s">
        <v>38</v>
      </c>
      <c r="AK152" s="284" t="s">
        <v>38</v>
      </c>
      <c r="AL152" s="284" t="s">
        <v>38</v>
      </c>
      <c r="AM152" s="284" t="s">
        <v>38</v>
      </c>
      <c r="AN152" s="284" t="s">
        <v>38</v>
      </c>
      <c r="AO152" s="284" t="s">
        <v>38</v>
      </c>
      <c r="AP152" s="284" t="s">
        <v>38</v>
      </c>
      <c r="AQ152" s="284" t="s">
        <v>38</v>
      </c>
      <c r="AR152" s="284" t="s">
        <v>38</v>
      </c>
      <c r="AS152" s="284" t="s">
        <v>38</v>
      </c>
      <c r="AT152" s="284" t="s">
        <v>38</v>
      </c>
      <c r="AU152" s="284" t="s">
        <v>38</v>
      </c>
      <c r="AV152" s="285"/>
      <c r="AW152" s="286"/>
      <c r="AX152" s="287"/>
      <c r="AY152" s="287"/>
      <c r="AZ152" s="287"/>
      <c r="BA152" s="287"/>
      <c r="BB152" s="287"/>
      <c r="BC152" s="287"/>
      <c r="BD152" s="287"/>
      <c r="BE152" s="287"/>
      <c r="BF152" s="287"/>
      <c r="BG152" s="287"/>
      <c r="BH152" s="287"/>
      <c r="BI152" s="287"/>
      <c r="BJ152" s="287"/>
      <c r="BK152" s="273"/>
      <c r="BL152" s="273"/>
      <c r="BM152" s="295"/>
      <c r="BN152" s="295"/>
      <c r="BP152" s="295"/>
      <c r="BQ152" s="275"/>
      <c r="BS152" s="271"/>
      <c r="CV152" s="271"/>
    </row>
    <row r="153" spans="1:100" s="294" customFormat="1" ht="63" hidden="1" x14ac:dyDescent="0.25">
      <c r="A153" s="14" t="s">
        <v>294</v>
      </c>
      <c r="B153" s="20" t="s">
        <v>295</v>
      </c>
      <c r="C153" s="288" t="s">
        <v>37</v>
      </c>
      <c r="D153" s="284" t="s">
        <v>38</v>
      </c>
      <c r="E153" s="284" t="s">
        <v>38</v>
      </c>
      <c r="F153" s="284" t="s">
        <v>38</v>
      </c>
      <c r="G153" s="284" t="s">
        <v>38</v>
      </c>
      <c r="H153" s="284" t="s">
        <v>38</v>
      </c>
      <c r="I153" s="284" t="s">
        <v>38</v>
      </c>
      <c r="J153" s="284" t="s">
        <v>38</v>
      </c>
      <c r="K153" s="284" t="s">
        <v>38</v>
      </c>
      <c r="L153" s="284" t="s">
        <v>38</v>
      </c>
      <c r="M153" s="284" t="s">
        <v>38</v>
      </c>
      <c r="N153" s="284" t="s">
        <v>38</v>
      </c>
      <c r="O153" s="284" t="s">
        <v>38</v>
      </c>
      <c r="P153" s="284" t="s">
        <v>38</v>
      </c>
      <c r="Q153" s="284" t="s">
        <v>38</v>
      </c>
      <c r="R153" s="284" t="s">
        <v>38</v>
      </c>
      <c r="S153" s="284" t="s">
        <v>38</v>
      </c>
      <c r="T153" s="284" t="s">
        <v>38</v>
      </c>
      <c r="U153" s="284" t="s">
        <v>38</v>
      </c>
      <c r="V153" s="284" t="s">
        <v>38</v>
      </c>
      <c r="W153" s="284" t="s">
        <v>38</v>
      </c>
      <c r="X153" s="284" t="s">
        <v>38</v>
      </c>
      <c r="Y153" s="284" t="s">
        <v>38</v>
      </c>
      <c r="Z153" s="284" t="s">
        <v>38</v>
      </c>
      <c r="AA153" s="284" t="s">
        <v>38</v>
      </c>
      <c r="AB153" s="284" t="s">
        <v>38</v>
      </c>
      <c r="AC153" s="284" t="s">
        <v>38</v>
      </c>
      <c r="AD153" s="284" t="s">
        <v>38</v>
      </c>
      <c r="AE153" s="284" t="s">
        <v>38</v>
      </c>
      <c r="AF153" s="284" t="s">
        <v>38</v>
      </c>
      <c r="AG153" s="284" t="s">
        <v>38</v>
      </c>
      <c r="AH153" s="284" t="s">
        <v>38</v>
      </c>
      <c r="AI153" s="284" t="s">
        <v>38</v>
      </c>
      <c r="AJ153" s="284" t="s">
        <v>38</v>
      </c>
      <c r="AK153" s="284" t="s">
        <v>38</v>
      </c>
      <c r="AL153" s="284" t="s">
        <v>38</v>
      </c>
      <c r="AM153" s="284" t="s">
        <v>38</v>
      </c>
      <c r="AN153" s="284" t="s">
        <v>38</v>
      </c>
      <c r="AO153" s="284" t="s">
        <v>38</v>
      </c>
      <c r="AP153" s="284" t="s">
        <v>38</v>
      </c>
      <c r="AQ153" s="284" t="s">
        <v>38</v>
      </c>
      <c r="AR153" s="284" t="s">
        <v>38</v>
      </c>
      <c r="AS153" s="284" t="s">
        <v>38</v>
      </c>
      <c r="AT153" s="284" t="s">
        <v>38</v>
      </c>
      <c r="AU153" s="284" t="s">
        <v>38</v>
      </c>
      <c r="AV153" s="285"/>
      <c r="AW153" s="286"/>
      <c r="AX153" s="287"/>
      <c r="AY153" s="287"/>
      <c r="AZ153" s="287"/>
      <c r="BA153" s="287"/>
      <c r="BB153" s="287"/>
      <c r="BC153" s="287"/>
      <c r="BD153" s="287"/>
      <c r="BE153" s="287"/>
      <c r="BF153" s="287"/>
      <c r="BG153" s="287"/>
      <c r="BH153" s="287"/>
      <c r="BI153" s="287"/>
      <c r="BJ153" s="287"/>
      <c r="BK153" s="273"/>
      <c r="BL153" s="273"/>
      <c r="BM153" s="295"/>
      <c r="BN153" s="295"/>
      <c r="BP153" s="295"/>
      <c r="BQ153" s="275"/>
      <c r="BS153" s="271"/>
      <c r="CV153" s="271"/>
    </row>
    <row r="154" spans="1:100" s="294" customFormat="1" ht="63" hidden="1" x14ac:dyDescent="0.25">
      <c r="A154" s="14" t="s">
        <v>296</v>
      </c>
      <c r="B154" s="19" t="s">
        <v>297</v>
      </c>
      <c r="C154" s="288" t="s">
        <v>37</v>
      </c>
      <c r="D154" s="284" t="s">
        <v>38</v>
      </c>
      <c r="E154" s="284" t="s">
        <v>38</v>
      </c>
      <c r="F154" s="284" t="s">
        <v>38</v>
      </c>
      <c r="G154" s="284" t="s">
        <v>38</v>
      </c>
      <c r="H154" s="284" t="s">
        <v>38</v>
      </c>
      <c r="I154" s="284" t="s">
        <v>38</v>
      </c>
      <c r="J154" s="284" t="s">
        <v>38</v>
      </c>
      <c r="K154" s="284" t="s">
        <v>38</v>
      </c>
      <c r="L154" s="284" t="s">
        <v>38</v>
      </c>
      <c r="M154" s="284" t="s">
        <v>38</v>
      </c>
      <c r="N154" s="284" t="s">
        <v>38</v>
      </c>
      <c r="O154" s="284" t="s">
        <v>38</v>
      </c>
      <c r="P154" s="284" t="s">
        <v>38</v>
      </c>
      <c r="Q154" s="284" t="s">
        <v>38</v>
      </c>
      <c r="R154" s="284" t="s">
        <v>38</v>
      </c>
      <c r="S154" s="284" t="s">
        <v>38</v>
      </c>
      <c r="T154" s="284" t="s">
        <v>38</v>
      </c>
      <c r="U154" s="284" t="s">
        <v>38</v>
      </c>
      <c r="V154" s="284" t="s">
        <v>38</v>
      </c>
      <c r="W154" s="284" t="s">
        <v>38</v>
      </c>
      <c r="X154" s="284" t="s">
        <v>38</v>
      </c>
      <c r="Y154" s="284" t="s">
        <v>38</v>
      </c>
      <c r="Z154" s="284" t="s">
        <v>38</v>
      </c>
      <c r="AA154" s="284" t="s">
        <v>38</v>
      </c>
      <c r="AB154" s="284" t="s">
        <v>38</v>
      </c>
      <c r="AC154" s="284" t="s">
        <v>38</v>
      </c>
      <c r="AD154" s="284" t="s">
        <v>38</v>
      </c>
      <c r="AE154" s="284" t="s">
        <v>38</v>
      </c>
      <c r="AF154" s="284" t="s">
        <v>38</v>
      </c>
      <c r="AG154" s="284" t="s">
        <v>38</v>
      </c>
      <c r="AH154" s="284" t="s">
        <v>38</v>
      </c>
      <c r="AI154" s="284" t="s">
        <v>38</v>
      </c>
      <c r="AJ154" s="284" t="s">
        <v>38</v>
      </c>
      <c r="AK154" s="284" t="s">
        <v>38</v>
      </c>
      <c r="AL154" s="284" t="s">
        <v>38</v>
      </c>
      <c r="AM154" s="284" t="s">
        <v>38</v>
      </c>
      <c r="AN154" s="284" t="s">
        <v>38</v>
      </c>
      <c r="AO154" s="284" t="s">
        <v>38</v>
      </c>
      <c r="AP154" s="284" t="s">
        <v>38</v>
      </c>
      <c r="AQ154" s="284" t="s">
        <v>38</v>
      </c>
      <c r="AR154" s="284" t="s">
        <v>38</v>
      </c>
      <c r="AS154" s="284" t="s">
        <v>38</v>
      </c>
      <c r="AT154" s="284" t="s">
        <v>38</v>
      </c>
      <c r="AU154" s="284" t="s">
        <v>38</v>
      </c>
      <c r="AV154" s="285"/>
      <c r="AW154" s="286"/>
      <c r="AX154" s="287"/>
      <c r="AY154" s="287"/>
      <c r="AZ154" s="287"/>
      <c r="BA154" s="287"/>
      <c r="BB154" s="287"/>
      <c r="BC154" s="287"/>
      <c r="BD154" s="287"/>
      <c r="BE154" s="287"/>
      <c r="BF154" s="287"/>
      <c r="BG154" s="287"/>
      <c r="BH154" s="287"/>
      <c r="BI154" s="287"/>
      <c r="BJ154" s="287"/>
      <c r="BK154" s="273"/>
      <c r="BL154" s="273"/>
      <c r="BM154" s="295"/>
      <c r="BN154" s="295"/>
      <c r="BP154" s="295"/>
      <c r="BQ154" s="275"/>
      <c r="BS154" s="271"/>
      <c r="CV154" s="271"/>
    </row>
    <row r="155" spans="1:100" s="294" customFormat="1" ht="31.5" hidden="1" x14ac:dyDescent="0.25">
      <c r="A155" s="14" t="s">
        <v>298</v>
      </c>
      <c r="B155" s="20" t="s">
        <v>299</v>
      </c>
      <c r="C155" s="288" t="s">
        <v>37</v>
      </c>
      <c r="D155" s="284" t="s">
        <v>38</v>
      </c>
      <c r="E155" s="284" t="s">
        <v>38</v>
      </c>
      <c r="F155" s="284" t="s">
        <v>38</v>
      </c>
      <c r="G155" s="284" t="s">
        <v>38</v>
      </c>
      <c r="H155" s="284" t="s">
        <v>38</v>
      </c>
      <c r="I155" s="284" t="s">
        <v>38</v>
      </c>
      <c r="J155" s="284" t="s">
        <v>38</v>
      </c>
      <c r="K155" s="284" t="s">
        <v>38</v>
      </c>
      <c r="L155" s="284" t="s">
        <v>38</v>
      </c>
      <c r="M155" s="284" t="s">
        <v>38</v>
      </c>
      <c r="N155" s="284" t="s">
        <v>38</v>
      </c>
      <c r="O155" s="284" t="s">
        <v>38</v>
      </c>
      <c r="P155" s="284" t="s">
        <v>38</v>
      </c>
      <c r="Q155" s="284" t="s">
        <v>38</v>
      </c>
      <c r="R155" s="284" t="s">
        <v>38</v>
      </c>
      <c r="S155" s="284" t="s">
        <v>38</v>
      </c>
      <c r="T155" s="284" t="s">
        <v>38</v>
      </c>
      <c r="U155" s="284" t="s">
        <v>38</v>
      </c>
      <c r="V155" s="284" t="s">
        <v>38</v>
      </c>
      <c r="W155" s="284" t="s">
        <v>38</v>
      </c>
      <c r="X155" s="284" t="s">
        <v>38</v>
      </c>
      <c r="Y155" s="284" t="s">
        <v>38</v>
      </c>
      <c r="Z155" s="284" t="s">
        <v>38</v>
      </c>
      <c r="AA155" s="284" t="s">
        <v>38</v>
      </c>
      <c r="AB155" s="284" t="s">
        <v>38</v>
      </c>
      <c r="AC155" s="284" t="s">
        <v>38</v>
      </c>
      <c r="AD155" s="284" t="s">
        <v>38</v>
      </c>
      <c r="AE155" s="284" t="s">
        <v>38</v>
      </c>
      <c r="AF155" s="284" t="s">
        <v>38</v>
      </c>
      <c r="AG155" s="284" t="s">
        <v>38</v>
      </c>
      <c r="AH155" s="284" t="s">
        <v>38</v>
      </c>
      <c r="AI155" s="284" t="s">
        <v>38</v>
      </c>
      <c r="AJ155" s="284" t="s">
        <v>38</v>
      </c>
      <c r="AK155" s="284" t="s">
        <v>38</v>
      </c>
      <c r="AL155" s="284" t="s">
        <v>38</v>
      </c>
      <c r="AM155" s="284" t="s">
        <v>38</v>
      </c>
      <c r="AN155" s="284" t="s">
        <v>38</v>
      </c>
      <c r="AO155" s="284" t="s">
        <v>38</v>
      </c>
      <c r="AP155" s="284" t="s">
        <v>38</v>
      </c>
      <c r="AQ155" s="284" t="s">
        <v>38</v>
      </c>
      <c r="AR155" s="284" t="s">
        <v>38</v>
      </c>
      <c r="AS155" s="284" t="s">
        <v>38</v>
      </c>
      <c r="AT155" s="284" t="s">
        <v>38</v>
      </c>
      <c r="AU155" s="284" t="s">
        <v>38</v>
      </c>
      <c r="AV155" s="285"/>
      <c r="AW155" s="286"/>
      <c r="AX155" s="287"/>
      <c r="AY155" s="287"/>
      <c r="AZ155" s="287"/>
      <c r="BA155" s="287"/>
      <c r="BB155" s="287"/>
      <c r="BC155" s="287"/>
      <c r="BD155" s="287"/>
      <c r="BE155" s="287"/>
      <c r="BF155" s="287"/>
      <c r="BG155" s="287"/>
      <c r="BH155" s="287"/>
      <c r="BI155" s="287"/>
      <c r="BJ155" s="287"/>
      <c r="BK155" s="273"/>
      <c r="BL155" s="273"/>
      <c r="BM155" s="295"/>
      <c r="BN155" s="295"/>
      <c r="BP155" s="295"/>
      <c r="BQ155" s="275"/>
      <c r="BS155" s="271"/>
      <c r="CV155" s="271"/>
    </row>
    <row r="156" spans="1:100" s="294" customFormat="1" ht="47.25" hidden="1" x14ac:dyDescent="0.25">
      <c r="A156" s="14" t="s">
        <v>300</v>
      </c>
      <c r="B156" s="20" t="s">
        <v>301</v>
      </c>
      <c r="C156" s="288" t="s">
        <v>37</v>
      </c>
      <c r="D156" s="284" t="s">
        <v>38</v>
      </c>
      <c r="E156" s="284" t="s">
        <v>38</v>
      </c>
      <c r="F156" s="284" t="s">
        <v>38</v>
      </c>
      <c r="G156" s="284" t="s">
        <v>38</v>
      </c>
      <c r="H156" s="284" t="s">
        <v>38</v>
      </c>
      <c r="I156" s="284" t="s">
        <v>38</v>
      </c>
      <c r="J156" s="284" t="s">
        <v>38</v>
      </c>
      <c r="K156" s="284" t="s">
        <v>38</v>
      </c>
      <c r="L156" s="284" t="s">
        <v>38</v>
      </c>
      <c r="M156" s="284" t="s">
        <v>38</v>
      </c>
      <c r="N156" s="284" t="s">
        <v>38</v>
      </c>
      <c r="O156" s="284" t="s">
        <v>38</v>
      </c>
      <c r="P156" s="284" t="s">
        <v>38</v>
      </c>
      <c r="Q156" s="284" t="s">
        <v>38</v>
      </c>
      <c r="R156" s="284" t="s">
        <v>38</v>
      </c>
      <c r="S156" s="284" t="s">
        <v>38</v>
      </c>
      <c r="T156" s="284" t="s">
        <v>38</v>
      </c>
      <c r="U156" s="284" t="s">
        <v>38</v>
      </c>
      <c r="V156" s="284" t="s">
        <v>38</v>
      </c>
      <c r="W156" s="284" t="s">
        <v>38</v>
      </c>
      <c r="X156" s="284" t="s">
        <v>38</v>
      </c>
      <c r="Y156" s="284" t="s">
        <v>38</v>
      </c>
      <c r="Z156" s="284" t="s">
        <v>38</v>
      </c>
      <c r="AA156" s="284" t="s">
        <v>38</v>
      </c>
      <c r="AB156" s="284" t="s">
        <v>38</v>
      </c>
      <c r="AC156" s="284" t="s">
        <v>38</v>
      </c>
      <c r="AD156" s="284" t="s">
        <v>38</v>
      </c>
      <c r="AE156" s="284" t="s">
        <v>38</v>
      </c>
      <c r="AF156" s="284" t="s">
        <v>38</v>
      </c>
      <c r="AG156" s="284" t="s">
        <v>38</v>
      </c>
      <c r="AH156" s="284" t="s">
        <v>38</v>
      </c>
      <c r="AI156" s="284" t="s">
        <v>38</v>
      </c>
      <c r="AJ156" s="284" t="s">
        <v>38</v>
      </c>
      <c r="AK156" s="284" t="s">
        <v>38</v>
      </c>
      <c r="AL156" s="284" t="s">
        <v>38</v>
      </c>
      <c r="AM156" s="284" t="s">
        <v>38</v>
      </c>
      <c r="AN156" s="284" t="s">
        <v>38</v>
      </c>
      <c r="AO156" s="284" t="s">
        <v>38</v>
      </c>
      <c r="AP156" s="284" t="s">
        <v>38</v>
      </c>
      <c r="AQ156" s="284" t="s">
        <v>38</v>
      </c>
      <c r="AR156" s="284" t="s">
        <v>38</v>
      </c>
      <c r="AS156" s="284" t="s">
        <v>38</v>
      </c>
      <c r="AT156" s="284" t="s">
        <v>38</v>
      </c>
      <c r="AU156" s="284" t="s">
        <v>38</v>
      </c>
      <c r="AV156" s="285"/>
      <c r="AW156" s="286"/>
      <c r="AX156" s="287"/>
      <c r="AY156" s="287"/>
      <c r="AZ156" s="287"/>
      <c r="BA156" s="287"/>
      <c r="BB156" s="287"/>
      <c r="BC156" s="287"/>
      <c r="BD156" s="287"/>
      <c r="BE156" s="287"/>
      <c r="BF156" s="287"/>
      <c r="BG156" s="287"/>
      <c r="BH156" s="287"/>
      <c r="BI156" s="287"/>
      <c r="BJ156" s="287"/>
      <c r="BK156" s="273"/>
      <c r="BL156" s="273"/>
      <c r="BM156" s="295"/>
      <c r="BN156" s="295"/>
      <c r="BP156" s="295"/>
      <c r="BQ156" s="275"/>
      <c r="BS156" s="271"/>
      <c r="CV156" s="271"/>
    </row>
    <row r="157" spans="1:100" s="294" customFormat="1" ht="31.5" hidden="1" x14ac:dyDescent="0.25">
      <c r="A157" s="14" t="s">
        <v>302</v>
      </c>
      <c r="B157" s="20" t="s">
        <v>303</v>
      </c>
      <c r="C157" s="288" t="s">
        <v>37</v>
      </c>
      <c r="D157" s="284" t="s">
        <v>38</v>
      </c>
      <c r="E157" s="284" t="s">
        <v>38</v>
      </c>
      <c r="F157" s="284" t="s">
        <v>38</v>
      </c>
      <c r="G157" s="284" t="s">
        <v>38</v>
      </c>
      <c r="H157" s="284" t="s">
        <v>38</v>
      </c>
      <c r="I157" s="284" t="s">
        <v>38</v>
      </c>
      <c r="J157" s="284" t="s">
        <v>38</v>
      </c>
      <c r="K157" s="284" t="s">
        <v>38</v>
      </c>
      <c r="L157" s="284" t="s">
        <v>38</v>
      </c>
      <c r="M157" s="284" t="s">
        <v>38</v>
      </c>
      <c r="N157" s="284" t="s">
        <v>38</v>
      </c>
      <c r="O157" s="284" t="s">
        <v>38</v>
      </c>
      <c r="P157" s="284" t="s">
        <v>38</v>
      </c>
      <c r="Q157" s="284" t="s">
        <v>38</v>
      </c>
      <c r="R157" s="284" t="s">
        <v>38</v>
      </c>
      <c r="S157" s="284" t="s">
        <v>38</v>
      </c>
      <c r="T157" s="284" t="s">
        <v>38</v>
      </c>
      <c r="U157" s="284" t="s">
        <v>38</v>
      </c>
      <c r="V157" s="284" t="s">
        <v>38</v>
      </c>
      <c r="W157" s="284" t="s">
        <v>38</v>
      </c>
      <c r="X157" s="284" t="s">
        <v>38</v>
      </c>
      <c r="Y157" s="284" t="s">
        <v>38</v>
      </c>
      <c r="Z157" s="284" t="s">
        <v>38</v>
      </c>
      <c r="AA157" s="284" t="s">
        <v>38</v>
      </c>
      <c r="AB157" s="284" t="s">
        <v>38</v>
      </c>
      <c r="AC157" s="284" t="s">
        <v>38</v>
      </c>
      <c r="AD157" s="284" t="s">
        <v>38</v>
      </c>
      <c r="AE157" s="284" t="s">
        <v>38</v>
      </c>
      <c r="AF157" s="284" t="s">
        <v>38</v>
      </c>
      <c r="AG157" s="284" t="s">
        <v>38</v>
      </c>
      <c r="AH157" s="284" t="s">
        <v>38</v>
      </c>
      <c r="AI157" s="284" t="s">
        <v>38</v>
      </c>
      <c r="AJ157" s="284" t="s">
        <v>38</v>
      </c>
      <c r="AK157" s="284" t="s">
        <v>38</v>
      </c>
      <c r="AL157" s="284" t="s">
        <v>38</v>
      </c>
      <c r="AM157" s="284" t="s">
        <v>38</v>
      </c>
      <c r="AN157" s="284" t="s">
        <v>38</v>
      </c>
      <c r="AO157" s="284" t="s">
        <v>38</v>
      </c>
      <c r="AP157" s="284" t="s">
        <v>38</v>
      </c>
      <c r="AQ157" s="284" t="s">
        <v>38</v>
      </c>
      <c r="AR157" s="284" t="s">
        <v>38</v>
      </c>
      <c r="AS157" s="284" t="s">
        <v>38</v>
      </c>
      <c r="AT157" s="284" t="s">
        <v>38</v>
      </c>
      <c r="AU157" s="284" t="s">
        <v>38</v>
      </c>
      <c r="AV157" s="285"/>
      <c r="AW157" s="286"/>
      <c r="AX157" s="287"/>
      <c r="AY157" s="287"/>
      <c r="AZ157" s="287"/>
      <c r="BA157" s="287"/>
      <c r="BB157" s="287"/>
      <c r="BC157" s="287"/>
      <c r="BD157" s="287"/>
      <c r="BE157" s="287"/>
      <c r="BF157" s="287"/>
      <c r="BG157" s="287"/>
      <c r="BH157" s="287"/>
      <c r="BI157" s="287"/>
      <c r="BJ157" s="287"/>
      <c r="BK157" s="273"/>
      <c r="BL157" s="273"/>
      <c r="BM157" s="295"/>
      <c r="BN157" s="295"/>
      <c r="BP157" s="295"/>
      <c r="BQ157" s="275"/>
      <c r="BS157" s="271"/>
      <c r="CV157" s="271"/>
    </row>
    <row r="158" spans="1:100" s="294" customFormat="1" hidden="1" x14ac:dyDescent="0.25">
      <c r="A158" s="14" t="s">
        <v>304</v>
      </c>
      <c r="B158" s="20" t="s">
        <v>305</v>
      </c>
      <c r="C158" s="288" t="s">
        <v>37</v>
      </c>
      <c r="D158" s="284" t="s">
        <v>38</v>
      </c>
      <c r="E158" s="284" t="s">
        <v>38</v>
      </c>
      <c r="F158" s="284" t="s">
        <v>38</v>
      </c>
      <c r="G158" s="284" t="s">
        <v>38</v>
      </c>
      <c r="H158" s="284" t="s">
        <v>38</v>
      </c>
      <c r="I158" s="284" t="s">
        <v>38</v>
      </c>
      <c r="J158" s="284" t="s">
        <v>38</v>
      </c>
      <c r="K158" s="284" t="s">
        <v>38</v>
      </c>
      <c r="L158" s="284" t="s">
        <v>38</v>
      </c>
      <c r="M158" s="284" t="s">
        <v>38</v>
      </c>
      <c r="N158" s="284" t="s">
        <v>38</v>
      </c>
      <c r="O158" s="284" t="s">
        <v>38</v>
      </c>
      <c r="P158" s="284" t="s">
        <v>38</v>
      </c>
      <c r="Q158" s="284" t="s">
        <v>38</v>
      </c>
      <c r="R158" s="284" t="s">
        <v>38</v>
      </c>
      <c r="S158" s="284" t="s">
        <v>38</v>
      </c>
      <c r="T158" s="284" t="s">
        <v>38</v>
      </c>
      <c r="U158" s="284" t="s">
        <v>38</v>
      </c>
      <c r="V158" s="284" t="s">
        <v>38</v>
      </c>
      <c r="W158" s="284" t="s">
        <v>38</v>
      </c>
      <c r="X158" s="284" t="s">
        <v>38</v>
      </c>
      <c r="Y158" s="284" t="s">
        <v>38</v>
      </c>
      <c r="Z158" s="284" t="s">
        <v>38</v>
      </c>
      <c r="AA158" s="284" t="s">
        <v>38</v>
      </c>
      <c r="AB158" s="284" t="s">
        <v>38</v>
      </c>
      <c r="AC158" s="284" t="s">
        <v>38</v>
      </c>
      <c r="AD158" s="284" t="s">
        <v>38</v>
      </c>
      <c r="AE158" s="284" t="s">
        <v>38</v>
      </c>
      <c r="AF158" s="284" t="s">
        <v>38</v>
      </c>
      <c r="AG158" s="284" t="s">
        <v>38</v>
      </c>
      <c r="AH158" s="284" t="s">
        <v>38</v>
      </c>
      <c r="AI158" s="284" t="s">
        <v>38</v>
      </c>
      <c r="AJ158" s="284" t="s">
        <v>38</v>
      </c>
      <c r="AK158" s="284" t="s">
        <v>38</v>
      </c>
      <c r="AL158" s="284" t="s">
        <v>38</v>
      </c>
      <c r="AM158" s="284" t="s">
        <v>38</v>
      </c>
      <c r="AN158" s="284" t="s">
        <v>38</v>
      </c>
      <c r="AO158" s="284" t="s">
        <v>38</v>
      </c>
      <c r="AP158" s="284" t="s">
        <v>38</v>
      </c>
      <c r="AQ158" s="284" t="s">
        <v>38</v>
      </c>
      <c r="AR158" s="284" t="s">
        <v>38</v>
      </c>
      <c r="AS158" s="284" t="s">
        <v>38</v>
      </c>
      <c r="AT158" s="284" t="s">
        <v>38</v>
      </c>
      <c r="AU158" s="284" t="s">
        <v>38</v>
      </c>
      <c r="AV158" s="285"/>
      <c r="AW158" s="286"/>
      <c r="AX158" s="287"/>
      <c r="AY158" s="287"/>
      <c r="AZ158" s="287"/>
      <c r="BA158" s="287"/>
      <c r="BB158" s="287"/>
      <c r="BC158" s="287"/>
      <c r="BD158" s="287"/>
      <c r="BE158" s="287"/>
      <c r="BF158" s="287"/>
      <c r="BG158" s="287"/>
      <c r="BH158" s="287"/>
      <c r="BI158" s="287"/>
      <c r="BJ158" s="287"/>
      <c r="BK158" s="273"/>
      <c r="BL158" s="273"/>
      <c r="BM158" s="295"/>
      <c r="BN158" s="295"/>
      <c r="BP158" s="295"/>
      <c r="BQ158" s="275"/>
      <c r="BS158" s="271"/>
      <c r="CV158" s="271"/>
    </row>
    <row r="159" spans="1:100" s="294" customFormat="1" hidden="1" x14ac:dyDescent="0.25">
      <c r="A159" s="14" t="s">
        <v>306</v>
      </c>
      <c r="B159" s="20" t="s">
        <v>307</v>
      </c>
      <c r="C159" s="288" t="s">
        <v>37</v>
      </c>
      <c r="D159" s="284" t="s">
        <v>38</v>
      </c>
      <c r="E159" s="284" t="s">
        <v>38</v>
      </c>
      <c r="F159" s="284" t="s">
        <v>38</v>
      </c>
      <c r="G159" s="284" t="s">
        <v>38</v>
      </c>
      <c r="H159" s="284" t="s">
        <v>38</v>
      </c>
      <c r="I159" s="284" t="s">
        <v>38</v>
      </c>
      <c r="J159" s="284" t="s">
        <v>38</v>
      </c>
      <c r="K159" s="284" t="s">
        <v>38</v>
      </c>
      <c r="L159" s="284" t="s">
        <v>38</v>
      </c>
      <c r="M159" s="284" t="s">
        <v>38</v>
      </c>
      <c r="N159" s="284" t="s">
        <v>38</v>
      </c>
      <c r="O159" s="284" t="s">
        <v>38</v>
      </c>
      <c r="P159" s="284" t="s">
        <v>38</v>
      </c>
      <c r="Q159" s="284" t="s">
        <v>38</v>
      </c>
      <c r="R159" s="284" t="s">
        <v>38</v>
      </c>
      <c r="S159" s="284" t="s">
        <v>38</v>
      </c>
      <c r="T159" s="284" t="s">
        <v>38</v>
      </c>
      <c r="U159" s="284" t="s">
        <v>38</v>
      </c>
      <c r="V159" s="284" t="s">
        <v>38</v>
      </c>
      <c r="W159" s="284" t="s">
        <v>38</v>
      </c>
      <c r="X159" s="284" t="s">
        <v>38</v>
      </c>
      <c r="Y159" s="284" t="s">
        <v>38</v>
      </c>
      <c r="Z159" s="284" t="s">
        <v>38</v>
      </c>
      <c r="AA159" s="284" t="s">
        <v>38</v>
      </c>
      <c r="AB159" s="284" t="s">
        <v>38</v>
      </c>
      <c r="AC159" s="284" t="s">
        <v>38</v>
      </c>
      <c r="AD159" s="284" t="s">
        <v>38</v>
      </c>
      <c r="AE159" s="284" t="s">
        <v>38</v>
      </c>
      <c r="AF159" s="284" t="s">
        <v>38</v>
      </c>
      <c r="AG159" s="284" t="s">
        <v>38</v>
      </c>
      <c r="AH159" s="284" t="s">
        <v>38</v>
      </c>
      <c r="AI159" s="284" t="s">
        <v>38</v>
      </c>
      <c r="AJ159" s="284" t="s">
        <v>38</v>
      </c>
      <c r="AK159" s="284" t="s">
        <v>38</v>
      </c>
      <c r="AL159" s="284" t="s">
        <v>38</v>
      </c>
      <c r="AM159" s="284" t="s">
        <v>38</v>
      </c>
      <c r="AN159" s="284" t="s">
        <v>38</v>
      </c>
      <c r="AO159" s="284" t="s">
        <v>38</v>
      </c>
      <c r="AP159" s="284" t="s">
        <v>38</v>
      </c>
      <c r="AQ159" s="284" t="s">
        <v>38</v>
      </c>
      <c r="AR159" s="284" t="s">
        <v>38</v>
      </c>
      <c r="AS159" s="284" t="s">
        <v>38</v>
      </c>
      <c r="AT159" s="284" t="s">
        <v>38</v>
      </c>
      <c r="AU159" s="284" t="s">
        <v>38</v>
      </c>
      <c r="AV159" s="285"/>
      <c r="AW159" s="286"/>
      <c r="AX159" s="287"/>
      <c r="AY159" s="287"/>
      <c r="AZ159" s="287"/>
      <c r="BA159" s="287"/>
      <c r="BB159" s="287"/>
      <c r="BC159" s="287"/>
      <c r="BD159" s="287"/>
      <c r="BE159" s="287"/>
      <c r="BF159" s="287"/>
      <c r="BG159" s="287"/>
      <c r="BH159" s="287"/>
      <c r="BI159" s="287"/>
      <c r="BJ159" s="287"/>
      <c r="BK159" s="273"/>
      <c r="BL159" s="273"/>
      <c r="BM159" s="295"/>
      <c r="BN159" s="295"/>
      <c r="BP159" s="295"/>
      <c r="BQ159" s="275"/>
      <c r="BS159" s="271"/>
      <c r="CV159" s="271"/>
    </row>
    <row r="160" spans="1:100" s="294" customFormat="1" hidden="1" x14ac:dyDescent="0.25">
      <c r="A160" s="14" t="s">
        <v>308</v>
      </c>
      <c r="B160" s="20" t="s">
        <v>242</v>
      </c>
      <c r="C160" s="288" t="s">
        <v>37</v>
      </c>
      <c r="D160" s="284" t="s">
        <v>38</v>
      </c>
      <c r="E160" s="284" t="s">
        <v>38</v>
      </c>
      <c r="F160" s="284" t="s">
        <v>38</v>
      </c>
      <c r="G160" s="284" t="s">
        <v>38</v>
      </c>
      <c r="H160" s="284" t="s">
        <v>38</v>
      </c>
      <c r="I160" s="284" t="s">
        <v>38</v>
      </c>
      <c r="J160" s="284" t="s">
        <v>38</v>
      </c>
      <c r="K160" s="284" t="s">
        <v>38</v>
      </c>
      <c r="L160" s="284" t="s">
        <v>38</v>
      </c>
      <c r="M160" s="284" t="s">
        <v>38</v>
      </c>
      <c r="N160" s="284" t="s">
        <v>38</v>
      </c>
      <c r="O160" s="284" t="s">
        <v>38</v>
      </c>
      <c r="P160" s="284" t="s">
        <v>38</v>
      </c>
      <c r="Q160" s="284" t="s">
        <v>38</v>
      </c>
      <c r="R160" s="284" t="s">
        <v>38</v>
      </c>
      <c r="S160" s="284" t="s">
        <v>38</v>
      </c>
      <c r="T160" s="284" t="s">
        <v>38</v>
      </c>
      <c r="U160" s="284" t="s">
        <v>38</v>
      </c>
      <c r="V160" s="284" t="s">
        <v>38</v>
      </c>
      <c r="W160" s="284" t="s">
        <v>38</v>
      </c>
      <c r="X160" s="284" t="s">
        <v>38</v>
      </c>
      <c r="Y160" s="284" t="s">
        <v>38</v>
      </c>
      <c r="Z160" s="284" t="s">
        <v>38</v>
      </c>
      <c r="AA160" s="284" t="s">
        <v>38</v>
      </c>
      <c r="AB160" s="284" t="s">
        <v>38</v>
      </c>
      <c r="AC160" s="284" t="s">
        <v>38</v>
      </c>
      <c r="AD160" s="284" t="s">
        <v>38</v>
      </c>
      <c r="AE160" s="284" t="s">
        <v>38</v>
      </c>
      <c r="AF160" s="284" t="s">
        <v>38</v>
      </c>
      <c r="AG160" s="284" t="s">
        <v>38</v>
      </c>
      <c r="AH160" s="284" t="s">
        <v>38</v>
      </c>
      <c r="AI160" s="284" t="s">
        <v>38</v>
      </c>
      <c r="AJ160" s="284" t="s">
        <v>38</v>
      </c>
      <c r="AK160" s="284" t="s">
        <v>38</v>
      </c>
      <c r="AL160" s="284" t="s">
        <v>38</v>
      </c>
      <c r="AM160" s="284" t="s">
        <v>38</v>
      </c>
      <c r="AN160" s="284" t="s">
        <v>38</v>
      </c>
      <c r="AO160" s="284" t="s">
        <v>38</v>
      </c>
      <c r="AP160" s="284" t="s">
        <v>38</v>
      </c>
      <c r="AQ160" s="284" t="s">
        <v>38</v>
      </c>
      <c r="AR160" s="284" t="s">
        <v>38</v>
      </c>
      <c r="AS160" s="284" t="s">
        <v>38</v>
      </c>
      <c r="AT160" s="284" t="s">
        <v>38</v>
      </c>
      <c r="AU160" s="284" t="s">
        <v>38</v>
      </c>
      <c r="AV160" s="285"/>
      <c r="AW160" s="286"/>
      <c r="AX160" s="287"/>
      <c r="AY160" s="287"/>
      <c r="AZ160" s="287"/>
      <c r="BA160" s="287"/>
      <c r="BB160" s="287"/>
      <c r="BC160" s="287"/>
      <c r="BD160" s="287"/>
      <c r="BE160" s="287"/>
      <c r="BF160" s="287"/>
      <c r="BG160" s="287"/>
      <c r="BH160" s="287"/>
      <c r="BI160" s="287"/>
      <c r="BJ160" s="287"/>
      <c r="BK160" s="273"/>
      <c r="BL160" s="273"/>
      <c r="BM160" s="295"/>
      <c r="BN160" s="295"/>
      <c r="BP160" s="295"/>
      <c r="BQ160" s="275"/>
      <c r="BS160" s="271"/>
      <c r="CV160" s="271"/>
    </row>
    <row r="161" spans="1:100" s="294" customFormat="1" hidden="1" x14ac:dyDescent="0.25">
      <c r="A161" s="14" t="s">
        <v>309</v>
      </c>
      <c r="B161" s="19" t="s">
        <v>310</v>
      </c>
      <c r="C161" s="288" t="s">
        <v>37</v>
      </c>
      <c r="D161" s="284" t="s">
        <v>38</v>
      </c>
      <c r="E161" s="284" t="s">
        <v>38</v>
      </c>
      <c r="F161" s="284" t="s">
        <v>38</v>
      </c>
      <c r="G161" s="284" t="s">
        <v>38</v>
      </c>
      <c r="H161" s="284" t="s">
        <v>38</v>
      </c>
      <c r="I161" s="284" t="s">
        <v>38</v>
      </c>
      <c r="J161" s="284" t="s">
        <v>38</v>
      </c>
      <c r="K161" s="284" t="s">
        <v>38</v>
      </c>
      <c r="L161" s="284" t="s">
        <v>38</v>
      </c>
      <c r="M161" s="284" t="s">
        <v>38</v>
      </c>
      <c r="N161" s="284" t="s">
        <v>38</v>
      </c>
      <c r="O161" s="284" t="s">
        <v>38</v>
      </c>
      <c r="P161" s="284" t="s">
        <v>38</v>
      </c>
      <c r="Q161" s="284" t="s">
        <v>38</v>
      </c>
      <c r="R161" s="284" t="s">
        <v>38</v>
      </c>
      <c r="S161" s="284" t="s">
        <v>38</v>
      </c>
      <c r="T161" s="284" t="s">
        <v>38</v>
      </c>
      <c r="U161" s="284" t="s">
        <v>38</v>
      </c>
      <c r="V161" s="284" t="s">
        <v>38</v>
      </c>
      <c r="W161" s="284" t="s">
        <v>38</v>
      </c>
      <c r="X161" s="284" t="s">
        <v>38</v>
      </c>
      <c r="Y161" s="284" t="s">
        <v>38</v>
      </c>
      <c r="Z161" s="284" t="s">
        <v>38</v>
      </c>
      <c r="AA161" s="284" t="s">
        <v>38</v>
      </c>
      <c r="AB161" s="284" t="s">
        <v>38</v>
      </c>
      <c r="AC161" s="284" t="s">
        <v>38</v>
      </c>
      <c r="AD161" s="284" t="s">
        <v>38</v>
      </c>
      <c r="AE161" s="284" t="s">
        <v>38</v>
      </c>
      <c r="AF161" s="284" t="s">
        <v>38</v>
      </c>
      <c r="AG161" s="284" t="s">
        <v>38</v>
      </c>
      <c r="AH161" s="284" t="s">
        <v>38</v>
      </c>
      <c r="AI161" s="284" t="s">
        <v>38</v>
      </c>
      <c r="AJ161" s="284" t="s">
        <v>38</v>
      </c>
      <c r="AK161" s="284" t="s">
        <v>38</v>
      </c>
      <c r="AL161" s="284" t="s">
        <v>38</v>
      </c>
      <c r="AM161" s="284" t="s">
        <v>38</v>
      </c>
      <c r="AN161" s="284" t="s">
        <v>38</v>
      </c>
      <c r="AO161" s="284" t="s">
        <v>38</v>
      </c>
      <c r="AP161" s="284" t="s">
        <v>38</v>
      </c>
      <c r="AQ161" s="284" t="s">
        <v>38</v>
      </c>
      <c r="AR161" s="284" t="s">
        <v>38</v>
      </c>
      <c r="AS161" s="284" t="s">
        <v>38</v>
      </c>
      <c r="AT161" s="284" t="s">
        <v>38</v>
      </c>
      <c r="AU161" s="284" t="s">
        <v>38</v>
      </c>
      <c r="AV161" s="285"/>
      <c r="AW161" s="286"/>
      <c r="AX161" s="287"/>
      <c r="AY161" s="287"/>
      <c r="AZ161" s="287"/>
      <c r="BA161" s="287"/>
      <c r="BB161" s="287"/>
      <c r="BC161" s="287"/>
      <c r="BD161" s="287"/>
      <c r="BE161" s="287"/>
      <c r="BF161" s="287"/>
      <c r="BG161" s="287"/>
      <c r="BH161" s="287"/>
      <c r="BI161" s="287"/>
      <c r="BJ161" s="287"/>
      <c r="BK161" s="273"/>
      <c r="BL161" s="273"/>
      <c r="BM161" s="295"/>
      <c r="BN161" s="295"/>
      <c r="BP161" s="295"/>
      <c r="BQ161" s="275"/>
      <c r="BS161" s="271"/>
      <c r="CV161" s="271"/>
    </row>
    <row r="162" spans="1:100" s="294" customFormat="1" ht="31.5" hidden="1" x14ac:dyDescent="0.25">
      <c r="A162" s="14" t="s">
        <v>311</v>
      </c>
      <c r="B162" s="20" t="s">
        <v>312</v>
      </c>
      <c r="C162" s="288" t="s">
        <v>37</v>
      </c>
      <c r="D162" s="284" t="s">
        <v>38</v>
      </c>
      <c r="E162" s="284" t="s">
        <v>38</v>
      </c>
      <c r="F162" s="284" t="s">
        <v>38</v>
      </c>
      <c r="G162" s="284" t="s">
        <v>38</v>
      </c>
      <c r="H162" s="284" t="s">
        <v>38</v>
      </c>
      <c r="I162" s="284" t="s">
        <v>38</v>
      </c>
      <c r="J162" s="284" t="s">
        <v>38</v>
      </c>
      <c r="K162" s="284" t="s">
        <v>38</v>
      </c>
      <c r="L162" s="284" t="s">
        <v>38</v>
      </c>
      <c r="M162" s="284" t="s">
        <v>38</v>
      </c>
      <c r="N162" s="284" t="s">
        <v>38</v>
      </c>
      <c r="O162" s="284" t="s">
        <v>38</v>
      </c>
      <c r="P162" s="284" t="s">
        <v>38</v>
      </c>
      <c r="Q162" s="284" t="s">
        <v>38</v>
      </c>
      <c r="R162" s="284" t="s">
        <v>38</v>
      </c>
      <c r="S162" s="284" t="s">
        <v>38</v>
      </c>
      <c r="T162" s="284" t="s">
        <v>38</v>
      </c>
      <c r="U162" s="284" t="s">
        <v>38</v>
      </c>
      <c r="V162" s="284" t="s">
        <v>38</v>
      </c>
      <c r="W162" s="284" t="s">
        <v>38</v>
      </c>
      <c r="X162" s="284" t="s">
        <v>38</v>
      </c>
      <c r="Y162" s="284" t="s">
        <v>38</v>
      </c>
      <c r="Z162" s="284" t="s">
        <v>38</v>
      </c>
      <c r="AA162" s="284" t="s">
        <v>38</v>
      </c>
      <c r="AB162" s="284" t="s">
        <v>38</v>
      </c>
      <c r="AC162" s="284" t="s">
        <v>38</v>
      </c>
      <c r="AD162" s="284" t="s">
        <v>38</v>
      </c>
      <c r="AE162" s="284" t="s">
        <v>38</v>
      </c>
      <c r="AF162" s="284" t="s">
        <v>38</v>
      </c>
      <c r="AG162" s="284" t="s">
        <v>38</v>
      </c>
      <c r="AH162" s="284" t="s">
        <v>38</v>
      </c>
      <c r="AI162" s="284" t="s">
        <v>38</v>
      </c>
      <c r="AJ162" s="284" t="s">
        <v>38</v>
      </c>
      <c r="AK162" s="284" t="s">
        <v>38</v>
      </c>
      <c r="AL162" s="284" t="s">
        <v>38</v>
      </c>
      <c r="AM162" s="284" t="s">
        <v>38</v>
      </c>
      <c r="AN162" s="284" t="s">
        <v>38</v>
      </c>
      <c r="AO162" s="284" t="s">
        <v>38</v>
      </c>
      <c r="AP162" s="284" t="s">
        <v>38</v>
      </c>
      <c r="AQ162" s="284" t="s">
        <v>38</v>
      </c>
      <c r="AR162" s="284" t="s">
        <v>38</v>
      </c>
      <c r="AS162" s="284" t="s">
        <v>38</v>
      </c>
      <c r="AT162" s="284" t="s">
        <v>38</v>
      </c>
      <c r="AU162" s="284" t="s">
        <v>38</v>
      </c>
      <c r="AV162" s="285"/>
      <c r="AW162" s="286"/>
      <c r="AX162" s="287"/>
      <c r="AY162" s="287"/>
      <c r="AZ162" s="287"/>
      <c r="BA162" s="287"/>
      <c r="BB162" s="287"/>
      <c r="BC162" s="287"/>
      <c r="BD162" s="287"/>
      <c r="BE162" s="287"/>
      <c r="BF162" s="287"/>
      <c r="BG162" s="287"/>
      <c r="BH162" s="287"/>
      <c r="BI162" s="287"/>
      <c r="BJ162" s="287"/>
      <c r="BK162" s="273"/>
      <c r="BL162" s="273"/>
      <c r="BM162" s="295"/>
      <c r="BN162" s="295"/>
      <c r="BP162" s="295"/>
      <c r="BQ162" s="275"/>
      <c r="BS162" s="271"/>
      <c r="CV162" s="271"/>
    </row>
    <row r="163" spans="1:100" s="294" customFormat="1" ht="31.5" hidden="1" x14ac:dyDescent="0.25">
      <c r="A163" s="14" t="s">
        <v>313</v>
      </c>
      <c r="B163" s="20" t="s">
        <v>314</v>
      </c>
      <c r="C163" s="288" t="s">
        <v>37</v>
      </c>
      <c r="D163" s="284" t="s">
        <v>38</v>
      </c>
      <c r="E163" s="284" t="s">
        <v>38</v>
      </c>
      <c r="F163" s="284" t="s">
        <v>38</v>
      </c>
      <c r="G163" s="284" t="s">
        <v>38</v>
      </c>
      <c r="H163" s="284" t="s">
        <v>38</v>
      </c>
      <c r="I163" s="284" t="s">
        <v>38</v>
      </c>
      <c r="J163" s="284" t="s">
        <v>38</v>
      </c>
      <c r="K163" s="284" t="s">
        <v>38</v>
      </c>
      <c r="L163" s="284" t="s">
        <v>38</v>
      </c>
      <c r="M163" s="284" t="s">
        <v>38</v>
      </c>
      <c r="N163" s="284" t="s">
        <v>38</v>
      </c>
      <c r="O163" s="284" t="s">
        <v>38</v>
      </c>
      <c r="P163" s="284" t="s">
        <v>38</v>
      </c>
      <c r="Q163" s="284" t="s">
        <v>38</v>
      </c>
      <c r="R163" s="284" t="s">
        <v>38</v>
      </c>
      <c r="S163" s="284" t="s">
        <v>38</v>
      </c>
      <c r="T163" s="284" t="s">
        <v>38</v>
      </c>
      <c r="U163" s="284" t="s">
        <v>38</v>
      </c>
      <c r="V163" s="284" t="s">
        <v>38</v>
      </c>
      <c r="W163" s="284" t="s">
        <v>38</v>
      </c>
      <c r="X163" s="284" t="s">
        <v>38</v>
      </c>
      <c r="Y163" s="284" t="s">
        <v>38</v>
      </c>
      <c r="Z163" s="284" t="s">
        <v>38</v>
      </c>
      <c r="AA163" s="284" t="s">
        <v>38</v>
      </c>
      <c r="AB163" s="284" t="s">
        <v>38</v>
      </c>
      <c r="AC163" s="284" t="s">
        <v>38</v>
      </c>
      <c r="AD163" s="284" t="s">
        <v>38</v>
      </c>
      <c r="AE163" s="284" t="s">
        <v>38</v>
      </c>
      <c r="AF163" s="284" t="s">
        <v>38</v>
      </c>
      <c r="AG163" s="284" t="s">
        <v>38</v>
      </c>
      <c r="AH163" s="284" t="s">
        <v>38</v>
      </c>
      <c r="AI163" s="284" t="s">
        <v>38</v>
      </c>
      <c r="AJ163" s="284" t="s">
        <v>38</v>
      </c>
      <c r="AK163" s="284" t="s">
        <v>38</v>
      </c>
      <c r="AL163" s="284" t="s">
        <v>38</v>
      </c>
      <c r="AM163" s="284" t="s">
        <v>38</v>
      </c>
      <c r="AN163" s="284" t="s">
        <v>38</v>
      </c>
      <c r="AO163" s="284" t="s">
        <v>38</v>
      </c>
      <c r="AP163" s="284" t="s">
        <v>38</v>
      </c>
      <c r="AQ163" s="284" t="s">
        <v>38</v>
      </c>
      <c r="AR163" s="284" t="s">
        <v>38</v>
      </c>
      <c r="AS163" s="284" t="s">
        <v>38</v>
      </c>
      <c r="AT163" s="284" t="s">
        <v>38</v>
      </c>
      <c r="AU163" s="284" t="s">
        <v>38</v>
      </c>
      <c r="AV163" s="285"/>
      <c r="AW163" s="286"/>
      <c r="AX163" s="287"/>
      <c r="AY163" s="287"/>
      <c r="AZ163" s="287"/>
      <c r="BA163" s="287"/>
      <c r="BB163" s="287"/>
      <c r="BC163" s="287"/>
      <c r="BD163" s="287"/>
      <c r="BE163" s="287"/>
      <c r="BF163" s="287"/>
      <c r="BG163" s="287"/>
      <c r="BH163" s="287"/>
      <c r="BI163" s="287"/>
      <c r="BJ163" s="287"/>
      <c r="BK163" s="273"/>
      <c r="BL163" s="273"/>
      <c r="BM163" s="295"/>
      <c r="BN163" s="295"/>
      <c r="BP163" s="295"/>
      <c r="BQ163" s="275"/>
      <c r="BS163" s="271"/>
      <c r="CV163" s="271"/>
    </row>
    <row r="164" spans="1:100" s="294" customFormat="1" ht="31.5" hidden="1" x14ac:dyDescent="0.25">
      <c r="A164" s="14" t="s">
        <v>315</v>
      </c>
      <c r="B164" s="20" t="s">
        <v>316</v>
      </c>
      <c r="C164" s="288" t="s">
        <v>37</v>
      </c>
      <c r="D164" s="284" t="s">
        <v>38</v>
      </c>
      <c r="E164" s="284" t="s">
        <v>38</v>
      </c>
      <c r="F164" s="284" t="s">
        <v>38</v>
      </c>
      <c r="G164" s="284" t="s">
        <v>38</v>
      </c>
      <c r="H164" s="284" t="s">
        <v>38</v>
      </c>
      <c r="I164" s="284" t="s">
        <v>38</v>
      </c>
      <c r="J164" s="284" t="s">
        <v>38</v>
      </c>
      <c r="K164" s="284" t="s">
        <v>38</v>
      </c>
      <c r="L164" s="284" t="s">
        <v>38</v>
      </c>
      <c r="M164" s="284" t="s">
        <v>38</v>
      </c>
      <c r="N164" s="284" t="s">
        <v>38</v>
      </c>
      <c r="O164" s="284" t="s">
        <v>38</v>
      </c>
      <c r="P164" s="284" t="s">
        <v>38</v>
      </c>
      <c r="Q164" s="284" t="s">
        <v>38</v>
      </c>
      <c r="R164" s="284" t="s">
        <v>38</v>
      </c>
      <c r="S164" s="284" t="s">
        <v>38</v>
      </c>
      <c r="T164" s="284" t="s">
        <v>38</v>
      </c>
      <c r="U164" s="284" t="s">
        <v>38</v>
      </c>
      <c r="V164" s="284" t="s">
        <v>38</v>
      </c>
      <c r="W164" s="284" t="s">
        <v>38</v>
      </c>
      <c r="X164" s="284" t="s">
        <v>38</v>
      </c>
      <c r="Y164" s="284" t="s">
        <v>38</v>
      </c>
      <c r="Z164" s="284" t="s">
        <v>38</v>
      </c>
      <c r="AA164" s="284" t="s">
        <v>38</v>
      </c>
      <c r="AB164" s="284" t="s">
        <v>38</v>
      </c>
      <c r="AC164" s="284" t="s">
        <v>38</v>
      </c>
      <c r="AD164" s="284" t="s">
        <v>38</v>
      </c>
      <c r="AE164" s="284" t="s">
        <v>38</v>
      </c>
      <c r="AF164" s="284" t="s">
        <v>38</v>
      </c>
      <c r="AG164" s="284" t="s">
        <v>38</v>
      </c>
      <c r="AH164" s="284" t="s">
        <v>38</v>
      </c>
      <c r="AI164" s="284" t="s">
        <v>38</v>
      </c>
      <c r="AJ164" s="284" t="s">
        <v>38</v>
      </c>
      <c r="AK164" s="284" t="s">
        <v>38</v>
      </c>
      <c r="AL164" s="284" t="s">
        <v>38</v>
      </c>
      <c r="AM164" s="284" t="s">
        <v>38</v>
      </c>
      <c r="AN164" s="284" t="s">
        <v>38</v>
      </c>
      <c r="AO164" s="284" t="s">
        <v>38</v>
      </c>
      <c r="AP164" s="284" t="s">
        <v>38</v>
      </c>
      <c r="AQ164" s="284" t="s">
        <v>38</v>
      </c>
      <c r="AR164" s="284" t="s">
        <v>38</v>
      </c>
      <c r="AS164" s="284" t="s">
        <v>38</v>
      </c>
      <c r="AT164" s="284" t="s">
        <v>38</v>
      </c>
      <c r="AU164" s="284" t="s">
        <v>38</v>
      </c>
      <c r="AV164" s="285"/>
      <c r="AW164" s="286"/>
      <c r="AX164" s="287"/>
      <c r="AY164" s="287"/>
      <c r="AZ164" s="287"/>
      <c r="BA164" s="287"/>
      <c r="BB164" s="287"/>
      <c r="BC164" s="287"/>
      <c r="BD164" s="287"/>
      <c r="BE164" s="287"/>
      <c r="BF164" s="287"/>
      <c r="BG164" s="287"/>
      <c r="BH164" s="287"/>
      <c r="BI164" s="287"/>
      <c r="BJ164" s="287"/>
      <c r="BK164" s="273"/>
      <c r="BL164" s="273"/>
      <c r="BM164" s="295"/>
      <c r="BN164" s="295"/>
      <c r="BP164" s="295"/>
      <c r="BQ164" s="275"/>
      <c r="BS164" s="271"/>
      <c r="CV164" s="271"/>
    </row>
    <row r="165" spans="1:100" s="294" customFormat="1" ht="31.5" hidden="1" x14ac:dyDescent="0.25">
      <c r="A165" s="14" t="s">
        <v>317</v>
      </c>
      <c r="B165" s="20" t="s">
        <v>244</v>
      </c>
      <c r="C165" s="288" t="s">
        <v>37</v>
      </c>
      <c r="D165" s="284" t="s">
        <v>38</v>
      </c>
      <c r="E165" s="284" t="s">
        <v>38</v>
      </c>
      <c r="F165" s="284" t="s">
        <v>38</v>
      </c>
      <c r="G165" s="284" t="s">
        <v>38</v>
      </c>
      <c r="H165" s="284" t="s">
        <v>38</v>
      </c>
      <c r="I165" s="284" t="s">
        <v>38</v>
      </c>
      <c r="J165" s="284" t="s">
        <v>38</v>
      </c>
      <c r="K165" s="284" t="s">
        <v>38</v>
      </c>
      <c r="L165" s="284" t="s">
        <v>38</v>
      </c>
      <c r="M165" s="284" t="s">
        <v>38</v>
      </c>
      <c r="N165" s="284" t="s">
        <v>38</v>
      </c>
      <c r="O165" s="284" t="s">
        <v>38</v>
      </c>
      <c r="P165" s="284" t="s">
        <v>38</v>
      </c>
      <c r="Q165" s="284" t="s">
        <v>38</v>
      </c>
      <c r="R165" s="284" t="s">
        <v>38</v>
      </c>
      <c r="S165" s="284" t="s">
        <v>38</v>
      </c>
      <c r="T165" s="284" t="s">
        <v>38</v>
      </c>
      <c r="U165" s="284" t="s">
        <v>38</v>
      </c>
      <c r="V165" s="284" t="s">
        <v>38</v>
      </c>
      <c r="W165" s="284" t="s">
        <v>38</v>
      </c>
      <c r="X165" s="284" t="s">
        <v>38</v>
      </c>
      <c r="Y165" s="284" t="s">
        <v>38</v>
      </c>
      <c r="Z165" s="284" t="s">
        <v>38</v>
      </c>
      <c r="AA165" s="284" t="s">
        <v>38</v>
      </c>
      <c r="AB165" s="284" t="s">
        <v>38</v>
      </c>
      <c r="AC165" s="284" t="s">
        <v>38</v>
      </c>
      <c r="AD165" s="284" t="s">
        <v>38</v>
      </c>
      <c r="AE165" s="284" t="s">
        <v>38</v>
      </c>
      <c r="AF165" s="284" t="s">
        <v>38</v>
      </c>
      <c r="AG165" s="284" t="s">
        <v>38</v>
      </c>
      <c r="AH165" s="284" t="s">
        <v>38</v>
      </c>
      <c r="AI165" s="284" t="s">
        <v>38</v>
      </c>
      <c r="AJ165" s="284" t="s">
        <v>38</v>
      </c>
      <c r="AK165" s="284" t="s">
        <v>38</v>
      </c>
      <c r="AL165" s="284" t="s">
        <v>38</v>
      </c>
      <c r="AM165" s="284" t="s">
        <v>38</v>
      </c>
      <c r="AN165" s="284" t="s">
        <v>38</v>
      </c>
      <c r="AO165" s="284" t="s">
        <v>38</v>
      </c>
      <c r="AP165" s="284" t="s">
        <v>38</v>
      </c>
      <c r="AQ165" s="284" t="s">
        <v>38</v>
      </c>
      <c r="AR165" s="284" t="s">
        <v>38</v>
      </c>
      <c r="AS165" s="284" t="s">
        <v>38</v>
      </c>
      <c r="AT165" s="284" t="s">
        <v>38</v>
      </c>
      <c r="AU165" s="284" t="s">
        <v>38</v>
      </c>
      <c r="AV165" s="285"/>
      <c r="AW165" s="286"/>
      <c r="AX165" s="287"/>
      <c r="AY165" s="287"/>
      <c r="AZ165" s="287"/>
      <c r="BA165" s="287"/>
      <c r="BB165" s="287"/>
      <c r="BC165" s="287"/>
      <c r="BD165" s="287"/>
      <c r="BE165" s="287"/>
      <c r="BF165" s="287"/>
      <c r="BG165" s="287"/>
      <c r="BH165" s="287"/>
      <c r="BI165" s="287"/>
      <c r="BJ165" s="287"/>
      <c r="BK165" s="273"/>
      <c r="BL165" s="273"/>
      <c r="BM165" s="295"/>
      <c r="BN165" s="295"/>
      <c r="BP165" s="295"/>
      <c r="BQ165" s="275"/>
      <c r="BS165" s="271"/>
      <c r="CV165" s="271"/>
    </row>
    <row r="166" spans="1:100" s="294" customFormat="1" ht="31.5" hidden="1" x14ac:dyDescent="0.25">
      <c r="A166" s="14" t="s">
        <v>318</v>
      </c>
      <c r="B166" s="19" t="s">
        <v>319</v>
      </c>
      <c r="C166" s="288" t="s">
        <v>37</v>
      </c>
      <c r="D166" s="284" t="s">
        <v>38</v>
      </c>
      <c r="E166" s="284" t="s">
        <v>38</v>
      </c>
      <c r="F166" s="284" t="s">
        <v>38</v>
      </c>
      <c r="G166" s="284" t="s">
        <v>38</v>
      </c>
      <c r="H166" s="284" t="s">
        <v>38</v>
      </c>
      <c r="I166" s="284" t="s">
        <v>38</v>
      </c>
      <c r="J166" s="284" t="s">
        <v>38</v>
      </c>
      <c r="K166" s="284" t="s">
        <v>38</v>
      </c>
      <c r="L166" s="284" t="s">
        <v>38</v>
      </c>
      <c r="M166" s="284" t="s">
        <v>38</v>
      </c>
      <c r="N166" s="284" t="s">
        <v>38</v>
      </c>
      <c r="O166" s="284" t="s">
        <v>38</v>
      </c>
      <c r="P166" s="284" t="s">
        <v>38</v>
      </c>
      <c r="Q166" s="284" t="s">
        <v>38</v>
      </c>
      <c r="R166" s="284" t="s">
        <v>38</v>
      </c>
      <c r="S166" s="284" t="s">
        <v>38</v>
      </c>
      <c r="T166" s="284" t="s">
        <v>38</v>
      </c>
      <c r="U166" s="284" t="s">
        <v>38</v>
      </c>
      <c r="V166" s="284" t="s">
        <v>38</v>
      </c>
      <c r="W166" s="284" t="s">
        <v>38</v>
      </c>
      <c r="X166" s="284" t="s">
        <v>38</v>
      </c>
      <c r="Y166" s="284" t="s">
        <v>38</v>
      </c>
      <c r="Z166" s="284" t="s">
        <v>38</v>
      </c>
      <c r="AA166" s="284" t="s">
        <v>38</v>
      </c>
      <c r="AB166" s="284" t="s">
        <v>38</v>
      </c>
      <c r="AC166" s="284" t="s">
        <v>38</v>
      </c>
      <c r="AD166" s="284" t="s">
        <v>38</v>
      </c>
      <c r="AE166" s="284" t="s">
        <v>38</v>
      </c>
      <c r="AF166" s="284" t="s">
        <v>38</v>
      </c>
      <c r="AG166" s="284" t="s">
        <v>38</v>
      </c>
      <c r="AH166" s="284" t="s">
        <v>38</v>
      </c>
      <c r="AI166" s="284" t="s">
        <v>38</v>
      </c>
      <c r="AJ166" s="284" t="s">
        <v>38</v>
      </c>
      <c r="AK166" s="284" t="s">
        <v>38</v>
      </c>
      <c r="AL166" s="284" t="s">
        <v>38</v>
      </c>
      <c r="AM166" s="284" t="s">
        <v>38</v>
      </c>
      <c r="AN166" s="284" t="s">
        <v>38</v>
      </c>
      <c r="AO166" s="284" t="s">
        <v>38</v>
      </c>
      <c r="AP166" s="284" t="s">
        <v>38</v>
      </c>
      <c r="AQ166" s="284" t="s">
        <v>38</v>
      </c>
      <c r="AR166" s="284" t="s">
        <v>38</v>
      </c>
      <c r="AS166" s="284" t="s">
        <v>38</v>
      </c>
      <c r="AT166" s="284" t="s">
        <v>38</v>
      </c>
      <c r="AU166" s="284" t="s">
        <v>38</v>
      </c>
      <c r="AV166" s="285"/>
      <c r="AW166" s="286"/>
      <c r="AX166" s="287"/>
      <c r="AY166" s="287"/>
      <c r="AZ166" s="287"/>
      <c r="BA166" s="287"/>
      <c r="BB166" s="287"/>
      <c r="BC166" s="287"/>
      <c r="BD166" s="287"/>
      <c r="BE166" s="287"/>
      <c r="BF166" s="287"/>
      <c r="BG166" s="287"/>
      <c r="BH166" s="287"/>
      <c r="BI166" s="287"/>
      <c r="BJ166" s="287"/>
      <c r="BK166" s="273"/>
      <c r="BL166" s="273"/>
      <c r="BM166" s="295"/>
      <c r="BN166" s="295"/>
      <c r="BP166" s="295"/>
      <c r="BQ166" s="275"/>
      <c r="BS166" s="271"/>
      <c r="CV166" s="271"/>
    </row>
    <row r="167" spans="1:100" s="294" customFormat="1" ht="31.5" hidden="1" x14ac:dyDescent="0.25">
      <c r="A167" s="288" t="s">
        <v>320</v>
      </c>
      <c r="B167" s="19" t="s">
        <v>321</v>
      </c>
      <c r="C167" s="288" t="s">
        <v>37</v>
      </c>
      <c r="D167" s="284" t="s">
        <v>38</v>
      </c>
      <c r="E167" s="284" t="s">
        <v>38</v>
      </c>
      <c r="F167" s="284" t="s">
        <v>38</v>
      </c>
      <c r="G167" s="284" t="s">
        <v>38</v>
      </c>
      <c r="H167" s="284" t="s">
        <v>38</v>
      </c>
      <c r="I167" s="284" t="s">
        <v>38</v>
      </c>
      <c r="J167" s="284" t="s">
        <v>38</v>
      </c>
      <c r="K167" s="284" t="s">
        <v>38</v>
      </c>
      <c r="L167" s="284" t="s">
        <v>38</v>
      </c>
      <c r="M167" s="284" t="s">
        <v>38</v>
      </c>
      <c r="N167" s="284" t="s">
        <v>38</v>
      </c>
      <c r="O167" s="284" t="s">
        <v>38</v>
      </c>
      <c r="P167" s="284" t="s">
        <v>38</v>
      </c>
      <c r="Q167" s="284" t="s">
        <v>38</v>
      </c>
      <c r="R167" s="284" t="s">
        <v>38</v>
      </c>
      <c r="S167" s="284" t="s">
        <v>38</v>
      </c>
      <c r="T167" s="284" t="s">
        <v>38</v>
      </c>
      <c r="U167" s="284" t="s">
        <v>38</v>
      </c>
      <c r="V167" s="284" t="s">
        <v>38</v>
      </c>
      <c r="W167" s="284" t="s">
        <v>38</v>
      </c>
      <c r="X167" s="284" t="s">
        <v>38</v>
      </c>
      <c r="Y167" s="284" t="s">
        <v>38</v>
      </c>
      <c r="Z167" s="284" t="s">
        <v>38</v>
      </c>
      <c r="AA167" s="284" t="s">
        <v>38</v>
      </c>
      <c r="AB167" s="284" t="s">
        <v>38</v>
      </c>
      <c r="AC167" s="284" t="s">
        <v>38</v>
      </c>
      <c r="AD167" s="284" t="s">
        <v>38</v>
      </c>
      <c r="AE167" s="284" t="s">
        <v>38</v>
      </c>
      <c r="AF167" s="284" t="s">
        <v>38</v>
      </c>
      <c r="AG167" s="284" t="s">
        <v>38</v>
      </c>
      <c r="AH167" s="284" t="s">
        <v>38</v>
      </c>
      <c r="AI167" s="284" t="s">
        <v>38</v>
      </c>
      <c r="AJ167" s="284" t="s">
        <v>38</v>
      </c>
      <c r="AK167" s="284" t="s">
        <v>38</v>
      </c>
      <c r="AL167" s="284" t="s">
        <v>38</v>
      </c>
      <c r="AM167" s="284" t="s">
        <v>38</v>
      </c>
      <c r="AN167" s="284" t="s">
        <v>38</v>
      </c>
      <c r="AO167" s="284" t="s">
        <v>38</v>
      </c>
      <c r="AP167" s="284" t="s">
        <v>38</v>
      </c>
      <c r="AQ167" s="284" t="s">
        <v>38</v>
      </c>
      <c r="AR167" s="284" t="s">
        <v>38</v>
      </c>
      <c r="AS167" s="284" t="s">
        <v>38</v>
      </c>
      <c r="AT167" s="284" t="s">
        <v>38</v>
      </c>
      <c r="AU167" s="284" t="s">
        <v>38</v>
      </c>
      <c r="AV167" s="285"/>
      <c r="AW167" s="286"/>
      <c r="AX167" s="287"/>
      <c r="AY167" s="287"/>
      <c r="AZ167" s="287"/>
      <c r="BA167" s="287"/>
      <c r="BB167" s="287"/>
      <c r="BC167" s="287"/>
      <c r="BD167" s="287"/>
      <c r="BE167" s="287"/>
      <c r="BF167" s="287"/>
      <c r="BG167" s="287"/>
      <c r="BH167" s="287"/>
      <c r="BI167" s="287"/>
      <c r="BJ167" s="287"/>
      <c r="BK167" s="273"/>
      <c r="BL167" s="273"/>
      <c r="BM167" s="291"/>
      <c r="BN167" s="291"/>
      <c r="BO167" s="291"/>
      <c r="BP167" s="291"/>
      <c r="BQ167" s="275"/>
      <c r="BS167" s="271"/>
      <c r="CV167" s="271"/>
    </row>
    <row r="168" spans="1:100" s="294" customFormat="1" ht="31.5" hidden="1" x14ac:dyDescent="0.25">
      <c r="A168" s="288" t="s">
        <v>322</v>
      </c>
      <c r="B168" s="20" t="s">
        <v>323</v>
      </c>
      <c r="C168" s="288" t="s">
        <v>37</v>
      </c>
      <c r="D168" s="284" t="s">
        <v>38</v>
      </c>
      <c r="E168" s="284" t="s">
        <v>38</v>
      </c>
      <c r="F168" s="284" t="s">
        <v>38</v>
      </c>
      <c r="G168" s="284" t="s">
        <v>38</v>
      </c>
      <c r="H168" s="284" t="s">
        <v>38</v>
      </c>
      <c r="I168" s="284" t="s">
        <v>38</v>
      </c>
      <c r="J168" s="284" t="s">
        <v>38</v>
      </c>
      <c r="K168" s="284" t="s">
        <v>38</v>
      </c>
      <c r="L168" s="284" t="s">
        <v>38</v>
      </c>
      <c r="M168" s="284" t="s">
        <v>38</v>
      </c>
      <c r="N168" s="284" t="s">
        <v>38</v>
      </c>
      <c r="O168" s="284" t="s">
        <v>38</v>
      </c>
      <c r="P168" s="284" t="s">
        <v>38</v>
      </c>
      <c r="Q168" s="284" t="s">
        <v>38</v>
      </c>
      <c r="R168" s="284" t="s">
        <v>38</v>
      </c>
      <c r="S168" s="284" t="s">
        <v>38</v>
      </c>
      <c r="T168" s="284" t="s">
        <v>38</v>
      </c>
      <c r="U168" s="284" t="s">
        <v>38</v>
      </c>
      <c r="V168" s="284" t="s">
        <v>38</v>
      </c>
      <c r="W168" s="284" t="s">
        <v>38</v>
      </c>
      <c r="X168" s="284" t="s">
        <v>38</v>
      </c>
      <c r="Y168" s="284" t="s">
        <v>38</v>
      </c>
      <c r="Z168" s="284" t="s">
        <v>38</v>
      </c>
      <c r="AA168" s="284" t="s">
        <v>38</v>
      </c>
      <c r="AB168" s="284" t="s">
        <v>38</v>
      </c>
      <c r="AC168" s="284" t="s">
        <v>38</v>
      </c>
      <c r="AD168" s="284" t="s">
        <v>38</v>
      </c>
      <c r="AE168" s="284" t="s">
        <v>38</v>
      </c>
      <c r="AF168" s="284" t="s">
        <v>38</v>
      </c>
      <c r="AG168" s="284" t="s">
        <v>38</v>
      </c>
      <c r="AH168" s="284" t="s">
        <v>38</v>
      </c>
      <c r="AI168" s="284" t="s">
        <v>38</v>
      </c>
      <c r="AJ168" s="284" t="s">
        <v>38</v>
      </c>
      <c r="AK168" s="284" t="s">
        <v>38</v>
      </c>
      <c r="AL168" s="284" t="s">
        <v>38</v>
      </c>
      <c r="AM168" s="284" t="s">
        <v>38</v>
      </c>
      <c r="AN168" s="284" t="s">
        <v>38</v>
      </c>
      <c r="AO168" s="284" t="s">
        <v>38</v>
      </c>
      <c r="AP168" s="284" t="s">
        <v>38</v>
      </c>
      <c r="AQ168" s="284" t="s">
        <v>38</v>
      </c>
      <c r="AR168" s="284" t="s">
        <v>38</v>
      </c>
      <c r="AS168" s="284" t="s">
        <v>38</v>
      </c>
      <c r="AT168" s="284" t="s">
        <v>38</v>
      </c>
      <c r="AU168" s="284" t="s">
        <v>38</v>
      </c>
      <c r="AV168" s="285"/>
      <c r="AW168" s="286"/>
      <c r="AX168" s="287"/>
      <c r="AY168" s="287"/>
      <c r="AZ168" s="287"/>
      <c r="BA168" s="287"/>
      <c r="BB168" s="287"/>
      <c r="BC168" s="287"/>
      <c r="BD168" s="287"/>
      <c r="BE168" s="287"/>
      <c r="BF168" s="287"/>
      <c r="BG168" s="287"/>
      <c r="BH168" s="287"/>
      <c r="BI168" s="287"/>
      <c r="BJ168" s="287"/>
      <c r="BK168" s="273"/>
      <c r="BL168" s="273"/>
      <c r="BM168" s="295"/>
      <c r="BN168" s="295"/>
      <c r="BP168" s="295"/>
      <c r="BQ168" s="275"/>
      <c r="BS168" s="271"/>
      <c r="CV168" s="271"/>
    </row>
    <row r="169" spans="1:100" s="294" customFormat="1" hidden="1" x14ac:dyDescent="0.25">
      <c r="A169" s="14" t="s">
        <v>324</v>
      </c>
      <c r="B169" s="20" t="s">
        <v>325</v>
      </c>
      <c r="C169" s="288" t="s">
        <v>37</v>
      </c>
      <c r="D169" s="284" t="s">
        <v>38</v>
      </c>
      <c r="E169" s="284" t="s">
        <v>38</v>
      </c>
      <c r="F169" s="284" t="s">
        <v>38</v>
      </c>
      <c r="G169" s="284" t="s">
        <v>38</v>
      </c>
      <c r="H169" s="284" t="s">
        <v>38</v>
      </c>
      <c r="I169" s="284" t="s">
        <v>38</v>
      </c>
      <c r="J169" s="284" t="s">
        <v>38</v>
      </c>
      <c r="K169" s="284" t="s">
        <v>38</v>
      </c>
      <c r="L169" s="284" t="s">
        <v>38</v>
      </c>
      <c r="M169" s="284" t="s">
        <v>38</v>
      </c>
      <c r="N169" s="284" t="s">
        <v>38</v>
      </c>
      <c r="O169" s="284" t="s">
        <v>38</v>
      </c>
      <c r="P169" s="284" t="s">
        <v>38</v>
      </c>
      <c r="Q169" s="284" t="s">
        <v>38</v>
      </c>
      <c r="R169" s="284" t="s">
        <v>38</v>
      </c>
      <c r="S169" s="284" t="s">
        <v>38</v>
      </c>
      <c r="T169" s="284" t="s">
        <v>38</v>
      </c>
      <c r="U169" s="284" t="s">
        <v>38</v>
      </c>
      <c r="V169" s="284" t="s">
        <v>38</v>
      </c>
      <c r="W169" s="284" t="s">
        <v>38</v>
      </c>
      <c r="X169" s="284" t="s">
        <v>38</v>
      </c>
      <c r="Y169" s="284" t="s">
        <v>38</v>
      </c>
      <c r="Z169" s="284" t="s">
        <v>38</v>
      </c>
      <c r="AA169" s="284" t="s">
        <v>38</v>
      </c>
      <c r="AB169" s="284" t="s">
        <v>38</v>
      </c>
      <c r="AC169" s="284" t="s">
        <v>38</v>
      </c>
      <c r="AD169" s="284" t="s">
        <v>38</v>
      </c>
      <c r="AE169" s="284" t="s">
        <v>38</v>
      </c>
      <c r="AF169" s="284" t="s">
        <v>38</v>
      </c>
      <c r="AG169" s="284" t="s">
        <v>38</v>
      </c>
      <c r="AH169" s="284" t="s">
        <v>38</v>
      </c>
      <c r="AI169" s="284" t="s">
        <v>38</v>
      </c>
      <c r="AJ169" s="284" t="s">
        <v>38</v>
      </c>
      <c r="AK169" s="284" t="s">
        <v>38</v>
      </c>
      <c r="AL169" s="284" t="s">
        <v>38</v>
      </c>
      <c r="AM169" s="284" t="s">
        <v>38</v>
      </c>
      <c r="AN169" s="284" t="s">
        <v>38</v>
      </c>
      <c r="AO169" s="284" t="s">
        <v>38</v>
      </c>
      <c r="AP169" s="284" t="s">
        <v>38</v>
      </c>
      <c r="AQ169" s="284" t="s">
        <v>38</v>
      </c>
      <c r="AR169" s="284" t="s">
        <v>38</v>
      </c>
      <c r="AS169" s="284" t="s">
        <v>38</v>
      </c>
      <c r="AT169" s="284" t="s">
        <v>38</v>
      </c>
      <c r="AU169" s="284" t="s">
        <v>38</v>
      </c>
      <c r="AV169" s="285"/>
      <c r="AW169" s="286"/>
      <c r="AX169" s="287"/>
      <c r="AY169" s="287"/>
      <c r="AZ169" s="287"/>
      <c r="BA169" s="287"/>
      <c r="BB169" s="287"/>
      <c r="BC169" s="287"/>
      <c r="BD169" s="287"/>
      <c r="BE169" s="287"/>
      <c r="BF169" s="287"/>
      <c r="BG169" s="287"/>
      <c r="BH169" s="287"/>
      <c r="BI169" s="287"/>
      <c r="BJ169" s="287"/>
      <c r="BK169" s="273"/>
      <c r="BL169" s="273"/>
      <c r="BM169" s="295"/>
      <c r="BN169" s="295"/>
      <c r="BP169" s="295"/>
      <c r="BQ169" s="275"/>
      <c r="BS169" s="271"/>
      <c r="CV169" s="271"/>
    </row>
    <row r="170" spans="1:100" s="294" customFormat="1" ht="31.5" hidden="1" x14ac:dyDescent="0.25">
      <c r="A170" s="14" t="s">
        <v>326</v>
      </c>
      <c r="B170" s="20" t="s">
        <v>327</v>
      </c>
      <c r="C170" s="288" t="s">
        <v>37</v>
      </c>
      <c r="D170" s="284" t="s">
        <v>38</v>
      </c>
      <c r="E170" s="284" t="s">
        <v>38</v>
      </c>
      <c r="F170" s="284" t="s">
        <v>38</v>
      </c>
      <c r="G170" s="284" t="s">
        <v>38</v>
      </c>
      <c r="H170" s="284" t="s">
        <v>38</v>
      </c>
      <c r="I170" s="284" t="s">
        <v>38</v>
      </c>
      <c r="J170" s="284" t="s">
        <v>38</v>
      </c>
      <c r="K170" s="284" t="s">
        <v>38</v>
      </c>
      <c r="L170" s="284" t="s">
        <v>38</v>
      </c>
      <c r="M170" s="284" t="s">
        <v>38</v>
      </c>
      <c r="N170" s="284" t="s">
        <v>38</v>
      </c>
      <c r="O170" s="284" t="s">
        <v>38</v>
      </c>
      <c r="P170" s="284" t="s">
        <v>38</v>
      </c>
      <c r="Q170" s="284" t="s">
        <v>38</v>
      </c>
      <c r="R170" s="284" t="s">
        <v>38</v>
      </c>
      <c r="S170" s="284" t="s">
        <v>38</v>
      </c>
      <c r="T170" s="284" t="s">
        <v>38</v>
      </c>
      <c r="U170" s="284" t="s">
        <v>38</v>
      </c>
      <c r="V170" s="284" t="s">
        <v>38</v>
      </c>
      <c r="W170" s="284" t="s">
        <v>38</v>
      </c>
      <c r="X170" s="284" t="s">
        <v>38</v>
      </c>
      <c r="Y170" s="284" t="s">
        <v>38</v>
      </c>
      <c r="Z170" s="284" t="s">
        <v>38</v>
      </c>
      <c r="AA170" s="284" t="s">
        <v>38</v>
      </c>
      <c r="AB170" s="284" t="s">
        <v>38</v>
      </c>
      <c r="AC170" s="284" t="s">
        <v>38</v>
      </c>
      <c r="AD170" s="284" t="s">
        <v>38</v>
      </c>
      <c r="AE170" s="284" t="s">
        <v>38</v>
      </c>
      <c r="AF170" s="284" t="s">
        <v>38</v>
      </c>
      <c r="AG170" s="284" t="s">
        <v>38</v>
      </c>
      <c r="AH170" s="284" t="s">
        <v>38</v>
      </c>
      <c r="AI170" s="284" t="s">
        <v>38</v>
      </c>
      <c r="AJ170" s="284" t="s">
        <v>38</v>
      </c>
      <c r="AK170" s="284" t="s">
        <v>38</v>
      </c>
      <c r="AL170" s="284" t="s">
        <v>38</v>
      </c>
      <c r="AM170" s="284" t="s">
        <v>38</v>
      </c>
      <c r="AN170" s="284" t="s">
        <v>38</v>
      </c>
      <c r="AO170" s="284" t="s">
        <v>38</v>
      </c>
      <c r="AP170" s="284" t="s">
        <v>38</v>
      </c>
      <c r="AQ170" s="284" t="s">
        <v>38</v>
      </c>
      <c r="AR170" s="284" t="s">
        <v>38</v>
      </c>
      <c r="AS170" s="284" t="s">
        <v>38</v>
      </c>
      <c r="AT170" s="284" t="s">
        <v>38</v>
      </c>
      <c r="AU170" s="284" t="s">
        <v>38</v>
      </c>
      <c r="AV170" s="285"/>
      <c r="AW170" s="286"/>
      <c r="AX170" s="287"/>
      <c r="AY170" s="287"/>
      <c r="AZ170" s="287"/>
      <c r="BA170" s="287"/>
      <c r="BB170" s="287"/>
      <c r="BC170" s="287"/>
      <c r="BD170" s="287"/>
      <c r="BE170" s="287"/>
      <c r="BF170" s="287"/>
      <c r="BG170" s="287"/>
      <c r="BH170" s="287"/>
      <c r="BI170" s="287"/>
      <c r="BJ170" s="287"/>
      <c r="BK170" s="273"/>
      <c r="BL170" s="273"/>
      <c r="BM170" s="295"/>
      <c r="BN170" s="295"/>
      <c r="BP170" s="295"/>
      <c r="BQ170" s="275"/>
      <c r="BS170" s="271"/>
      <c r="CV170" s="271"/>
    </row>
    <row r="171" spans="1:100" s="294" customFormat="1" hidden="1" x14ac:dyDescent="0.25">
      <c r="A171" s="14" t="s">
        <v>328</v>
      </c>
      <c r="B171" s="20" t="s">
        <v>329</v>
      </c>
      <c r="C171" s="288" t="s">
        <v>37</v>
      </c>
      <c r="D171" s="284" t="s">
        <v>38</v>
      </c>
      <c r="E171" s="284" t="s">
        <v>38</v>
      </c>
      <c r="F171" s="284" t="s">
        <v>38</v>
      </c>
      <c r="G171" s="284" t="s">
        <v>38</v>
      </c>
      <c r="H171" s="284" t="s">
        <v>38</v>
      </c>
      <c r="I171" s="284" t="s">
        <v>38</v>
      </c>
      <c r="J171" s="284" t="s">
        <v>38</v>
      </c>
      <c r="K171" s="284" t="s">
        <v>38</v>
      </c>
      <c r="L171" s="284" t="s">
        <v>38</v>
      </c>
      <c r="M171" s="284" t="s">
        <v>38</v>
      </c>
      <c r="N171" s="284" t="s">
        <v>38</v>
      </c>
      <c r="O171" s="284" t="s">
        <v>38</v>
      </c>
      <c r="P171" s="284" t="s">
        <v>38</v>
      </c>
      <c r="Q171" s="284" t="s">
        <v>38</v>
      </c>
      <c r="R171" s="284" t="s">
        <v>38</v>
      </c>
      <c r="S171" s="284" t="s">
        <v>38</v>
      </c>
      <c r="T171" s="284" t="s">
        <v>38</v>
      </c>
      <c r="U171" s="284" t="s">
        <v>38</v>
      </c>
      <c r="V171" s="284" t="s">
        <v>38</v>
      </c>
      <c r="W171" s="284" t="s">
        <v>38</v>
      </c>
      <c r="X171" s="284" t="s">
        <v>38</v>
      </c>
      <c r="Y171" s="284" t="s">
        <v>38</v>
      </c>
      <c r="Z171" s="284" t="s">
        <v>38</v>
      </c>
      <c r="AA171" s="284" t="s">
        <v>38</v>
      </c>
      <c r="AB171" s="284" t="s">
        <v>38</v>
      </c>
      <c r="AC171" s="284" t="s">
        <v>38</v>
      </c>
      <c r="AD171" s="284" t="s">
        <v>38</v>
      </c>
      <c r="AE171" s="284" t="s">
        <v>38</v>
      </c>
      <c r="AF171" s="284" t="s">
        <v>38</v>
      </c>
      <c r="AG171" s="284" t="s">
        <v>38</v>
      </c>
      <c r="AH171" s="284" t="s">
        <v>38</v>
      </c>
      <c r="AI171" s="284" t="s">
        <v>38</v>
      </c>
      <c r="AJ171" s="284" t="s">
        <v>38</v>
      </c>
      <c r="AK171" s="284" t="s">
        <v>38</v>
      </c>
      <c r="AL171" s="284" t="s">
        <v>38</v>
      </c>
      <c r="AM171" s="284" t="s">
        <v>38</v>
      </c>
      <c r="AN171" s="284" t="s">
        <v>38</v>
      </c>
      <c r="AO171" s="284" t="s">
        <v>38</v>
      </c>
      <c r="AP171" s="284" t="s">
        <v>38</v>
      </c>
      <c r="AQ171" s="284" t="s">
        <v>38</v>
      </c>
      <c r="AR171" s="284" t="s">
        <v>38</v>
      </c>
      <c r="AS171" s="284" t="s">
        <v>38</v>
      </c>
      <c r="AT171" s="284" t="s">
        <v>38</v>
      </c>
      <c r="AU171" s="284" t="s">
        <v>38</v>
      </c>
      <c r="AV171" s="285"/>
      <c r="AW171" s="286"/>
      <c r="AX171" s="287"/>
      <c r="AY171" s="287"/>
      <c r="AZ171" s="287"/>
      <c r="BA171" s="287"/>
      <c r="BB171" s="287"/>
      <c r="BC171" s="287"/>
      <c r="BD171" s="287"/>
      <c r="BE171" s="287"/>
      <c r="BF171" s="287"/>
      <c r="BG171" s="287"/>
      <c r="BH171" s="287"/>
      <c r="BI171" s="287"/>
      <c r="BJ171" s="287"/>
      <c r="BK171" s="273"/>
      <c r="BL171" s="273"/>
      <c r="BM171" s="295"/>
      <c r="BN171" s="295"/>
      <c r="BP171" s="295"/>
      <c r="BQ171" s="275"/>
      <c r="BS171" s="271"/>
      <c r="CV171" s="271"/>
    </row>
    <row r="172" spans="1:100" s="294" customFormat="1" hidden="1" x14ac:dyDescent="0.25">
      <c r="A172" s="14" t="s">
        <v>330</v>
      </c>
      <c r="B172" s="20" t="s">
        <v>331</v>
      </c>
      <c r="C172" s="288" t="s">
        <v>37</v>
      </c>
      <c r="D172" s="284" t="s">
        <v>38</v>
      </c>
      <c r="E172" s="284" t="s">
        <v>38</v>
      </c>
      <c r="F172" s="284" t="s">
        <v>38</v>
      </c>
      <c r="G172" s="284" t="s">
        <v>38</v>
      </c>
      <c r="H172" s="284" t="s">
        <v>38</v>
      </c>
      <c r="I172" s="284" t="s">
        <v>38</v>
      </c>
      <c r="J172" s="284" t="s">
        <v>38</v>
      </c>
      <c r="K172" s="284" t="s">
        <v>38</v>
      </c>
      <c r="L172" s="284" t="s">
        <v>38</v>
      </c>
      <c r="M172" s="284" t="s">
        <v>38</v>
      </c>
      <c r="N172" s="284" t="s">
        <v>38</v>
      </c>
      <c r="O172" s="284" t="s">
        <v>38</v>
      </c>
      <c r="P172" s="284" t="s">
        <v>38</v>
      </c>
      <c r="Q172" s="284" t="s">
        <v>38</v>
      </c>
      <c r="R172" s="284" t="s">
        <v>38</v>
      </c>
      <c r="S172" s="284" t="s">
        <v>38</v>
      </c>
      <c r="T172" s="284" t="s">
        <v>38</v>
      </c>
      <c r="U172" s="284" t="s">
        <v>38</v>
      </c>
      <c r="V172" s="284" t="s">
        <v>38</v>
      </c>
      <c r="W172" s="284" t="s">
        <v>38</v>
      </c>
      <c r="X172" s="284" t="s">
        <v>38</v>
      </c>
      <c r="Y172" s="284" t="s">
        <v>38</v>
      </c>
      <c r="Z172" s="284" t="s">
        <v>38</v>
      </c>
      <c r="AA172" s="284" t="s">
        <v>38</v>
      </c>
      <c r="AB172" s="284" t="s">
        <v>38</v>
      </c>
      <c r="AC172" s="284" t="s">
        <v>38</v>
      </c>
      <c r="AD172" s="284" t="s">
        <v>38</v>
      </c>
      <c r="AE172" s="284" t="s">
        <v>38</v>
      </c>
      <c r="AF172" s="284" t="s">
        <v>38</v>
      </c>
      <c r="AG172" s="284" t="s">
        <v>38</v>
      </c>
      <c r="AH172" s="284" t="s">
        <v>38</v>
      </c>
      <c r="AI172" s="284" t="s">
        <v>38</v>
      </c>
      <c r="AJ172" s="284" t="s">
        <v>38</v>
      </c>
      <c r="AK172" s="284" t="s">
        <v>38</v>
      </c>
      <c r="AL172" s="284" t="s">
        <v>38</v>
      </c>
      <c r="AM172" s="284" t="s">
        <v>38</v>
      </c>
      <c r="AN172" s="284" t="s">
        <v>38</v>
      </c>
      <c r="AO172" s="284" t="s">
        <v>38</v>
      </c>
      <c r="AP172" s="284" t="s">
        <v>38</v>
      </c>
      <c r="AQ172" s="284" t="s">
        <v>38</v>
      </c>
      <c r="AR172" s="284" t="s">
        <v>38</v>
      </c>
      <c r="AS172" s="284" t="s">
        <v>38</v>
      </c>
      <c r="AT172" s="284" t="s">
        <v>38</v>
      </c>
      <c r="AU172" s="284" t="s">
        <v>38</v>
      </c>
      <c r="AV172" s="285"/>
      <c r="AW172" s="286"/>
      <c r="AX172" s="287"/>
      <c r="AY172" s="287"/>
      <c r="AZ172" s="287"/>
      <c r="BA172" s="287"/>
      <c r="BB172" s="287"/>
      <c r="BC172" s="287"/>
      <c r="BD172" s="287"/>
      <c r="BE172" s="287"/>
      <c r="BF172" s="287"/>
      <c r="BG172" s="287"/>
      <c r="BH172" s="287"/>
      <c r="BI172" s="287"/>
      <c r="BJ172" s="287"/>
      <c r="BK172" s="273"/>
      <c r="BL172" s="273"/>
      <c r="BM172" s="295"/>
      <c r="BN172" s="295"/>
      <c r="BP172" s="295"/>
      <c r="BQ172" s="275"/>
      <c r="BS172" s="271"/>
      <c r="CV172" s="271"/>
    </row>
    <row r="173" spans="1:100" s="294" customFormat="1" hidden="1" x14ac:dyDescent="0.25">
      <c r="A173" s="14" t="s">
        <v>332</v>
      </c>
      <c r="B173" s="20" t="s">
        <v>333</v>
      </c>
      <c r="C173" s="288" t="s">
        <v>37</v>
      </c>
      <c r="D173" s="284" t="s">
        <v>38</v>
      </c>
      <c r="E173" s="284" t="s">
        <v>38</v>
      </c>
      <c r="F173" s="284" t="s">
        <v>38</v>
      </c>
      <c r="G173" s="284" t="s">
        <v>38</v>
      </c>
      <c r="H173" s="284" t="s">
        <v>38</v>
      </c>
      <c r="I173" s="284" t="s">
        <v>38</v>
      </c>
      <c r="J173" s="284" t="s">
        <v>38</v>
      </c>
      <c r="K173" s="284" t="s">
        <v>38</v>
      </c>
      <c r="L173" s="284" t="s">
        <v>38</v>
      </c>
      <c r="M173" s="284" t="s">
        <v>38</v>
      </c>
      <c r="N173" s="284" t="s">
        <v>38</v>
      </c>
      <c r="O173" s="284" t="s">
        <v>38</v>
      </c>
      <c r="P173" s="284" t="s">
        <v>38</v>
      </c>
      <c r="Q173" s="284" t="s">
        <v>38</v>
      </c>
      <c r="R173" s="284" t="s">
        <v>38</v>
      </c>
      <c r="S173" s="284" t="s">
        <v>38</v>
      </c>
      <c r="T173" s="284" t="s">
        <v>38</v>
      </c>
      <c r="U173" s="284" t="s">
        <v>38</v>
      </c>
      <c r="V173" s="284" t="s">
        <v>38</v>
      </c>
      <c r="W173" s="284" t="s">
        <v>38</v>
      </c>
      <c r="X173" s="284" t="s">
        <v>38</v>
      </c>
      <c r="Y173" s="284" t="s">
        <v>38</v>
      </c>
      <c r="Z173" s="284" t="s">
        <v>38</v>
      </c>
      <c r="AA173" s="284" t="s">
        <v>38</v>
      </c>
      <c r="AB173" s="284" t="s">
        <v>38</v>
      </c>
      <c r="AC173" s="284" t="s">
        <v>38</v>
      </c>
      <c r="AD173" s="284" t="s">
        <v>38</v>
      </c>
      <c r="AE173" s="284" t="s">
        <v>38</v>
      </c>
      <c r="AF173" s="284" t="s">
        <v>38</v>
      </c>
      <c r="AG173" s="284" t="s">
        <v>38</v>
      </c>
      <c r="AH173" s="284" t="s">
        <v>38</v>
      </c>
      <c r="AI173" s="284" t="s">
        <v>38</v>
      </c>
      <c r="AJ173" s="284" t="s">
        <v>38</v>
      </c>
      <c r="AK173" s="284" t="s">
        <v>38</v>
      </c>
      <c r="AL173" s="284" t="s">
        <v>38</v>
      </c>
      <c r="AM173" s="284" t="s">
        <v>38</v>
      </c>
      <c r="AN173" s="284" t="s">
        <v>38</v>
      </c>
      <c r="AO173" s="284" t="s">
        <v>38</v>
      </c>
      <c r="AP173" s="284" t="s">
        <v>38</v>
      </c>
      <c r="AQ173" s="284" t="s">
        <v>38</v>
      </c>
      <c r="AR173" s="284" t="s">
        <v>38</v>
      </c>
      <c r="AS173" s="284" t="s">
        <v>38</v>
      </c>
      <c r="AT173" s="284" t="s">
        <v>38</v>
      </c>
      <c r="AU173" s="284" t="s">
        <v>38</v>
      </c>
      <c r="AV173" s="285"/>
      <c r="AW173" s="286"/>
      <c r="AX173" s="287"/>
      <c r="AY173" s="287"/>
      <c r="AZ173" s="287"/>
      <c r="BA173" s="287"/>
      <c r="BB173" s="287"/>
      <c r="BC173" s="287"/>
      <c r="BD173" s="287"/>
      <c r="BE173" s="287"/>
      <c r="BF173" s="287"/>
      <c r="BG173" s="287"/>
      <c r="BH173" s="287"/>
      <c r="BI173" s="287"/>
      <c r="BJ173" s="287"/>
      <c r="BK173" s="273"/>
      <c r="BL173" s="273"/>
      <c r="BM173" s="295"/>
      <c r="BN173" s="295"/>
      <c r="BP173" s="295"/>
      <c r="BQ173" s="275"/>
      <c r="BS173" s="271"/>
      <c r="CV173" s="271"/>
    </row>
    <row r="174" spans="1:100" s="294" customFormat="1" ht="31.5" hidden="1" x14ac:dyDescent="0.25">
      <c r="A174" s="14" t="s">
        <v>334</v>
      </c>
      <c r="B174" s="20" t="s">
        <v>75</v>
      </c>
      <c r="C174" s="288" t="s">
        <v>37</v>
      </c>
      <c r="D174" s="284" t="s">
        <v>38</v>
      </c>
      <c r="E174" s="284" t="s">
        <v>38</v>
      </c>
      <c r="F174" s="284" t="s">
        <v>38</v>
      </c>
      <c r="G174" s="284" t="s">
        <v>38</v>
      </c>
      <c r="H174" s="284" t="s">
        <v>38</v>
      </c>
      <c r="I174" s="284" t="s">
        <v>38</v>
      </c>
      <c r="J174" s="284" t="s">
        <v>38</v>
      </c>
      <c r="K174" s="284" t="s">
        <v>38</v>
      </c>
      <c r="L174" s="284" t="s">
        <v>38</v>
      </c>
      <c r="M174" s="284" t="s">
        <v>38</v>
      </c>
      <c r="N174" s="284" t="s">
        <v>38</v>
      </c>
      <c r="O174" s="284" t="s">
        <v>38</v>
      </c>
      <c r="P174" s="284" t="s">
        <v>38</v>
      </c>
      <c r="Q174" s="284" t="s">
        <v>38</v>
      </c>
      <c r="R174" s="284" t="s">
        <v>38</v>
      </c>
      <c r="S174" s="284" t="s">
        <v>38</v>
      </c>
      <c r="T174" s="284" t="s">
        <v>38</v>
      </c>
      <c r="U174" s="284" t="s">
        <v>38</v>
      </c>
      <c r="V174" s="284" t="s">
        <v>38</v>
      </c>
      <c r="W174" s="284" t="s">
        <v>38</v>
      </c>
      <c r="X174" s="284" t="s">
        <v>38</v>
      </c>
      <c r="Y174" s="284" t="s">
        <v>38</v>
      </c>
      <c r="Z174" s="284" t="s">
        <v>38</v>
      </c>
      <c r="AA174" s="284" t="s">
        <v>38</v>
      </c>
      <c r="AB174" s="284" t="s">
        <v>38</v>
      </c>
      <c r="AC174" s="284" t="s">
        <v>38</v>
      </c>
      <c r="AD174" s="284" t="s">
        <v>38</v>
      </c>
      <c r="AE174" s="284" t="s">
        <v>38</v>
      </c>
      <c r="AF174" s="284" t="s">
        <v>38</v>
      </c>
      <c r="AG174" s="284" t="s">
        <v>38</v>
      </c>
      <c r="AH174" s="284" t="s">
        <v>38</v>
      </c>
      <c r="AI174" s="284" t="s">
        <v>38</v>
      </c>
      <c r="AJ174" s="284" t="s">
        <v>38</v>
      </c>
      <c r="AK174" s="284" t="s">
        <v>38</v>
      </c>
      <c r="AL174" s="284" t="s">
        <v>38</v>
      </c>
      <c r="AM174" s="284" t="s">
        <v>38</v>
      </c>
      <c r="AN174" s="284" t="s">
        <v>38</v>
      </c>
      <c r="AO174" s="284" t="s">
        <v>38</v>
      </c>
      <c r="AP174" s="284" t="s">
        <v>38</v>
      </c>
      <c r="AQ174" s="284" t="s">
        <v>38</v>
      </c>
      <c r="AR174" s="284" t="s">
        <v>38</v>
      </c>
      <c r="AS174" s="284" t="s">
        <v>38</v>
      </c>
      <c r="AT174" s="284" t="s">
        <v>38</v>
      </c>
      <c r="AU174" s="284" t="s">
        <v>38</v>
      </c>
      <c r="AV174" s="285"/>
      <c r="AW174" s="286"/>
      <c r="AX174" s="287"/>
      <c r="AY174" s="287"/>
      <c r="AZ174" s="287"/>
      <c r="BA174" s="287"/>
      <c r="BB174" s="287"/>
      <c r="BC174" s="287"/>
      <c r="BD174" s="287"/>
      <c r="BE174" s="287"/>
      <c r="BF174" s="287"/>
      <c r="BG174" s="287"/>
      <c r="BH174" s="287"/>
      <c r="BI174" s="287"/>
      <c r="BJ174" s="287"/>
      <c r="BK174" s="273"/>
      <c r="BL174" s="273"/>
      <c r="BM174" s="307"/>
      <c r="BN174" s="307"/>
      <c r="BO174" s="307"/>
      <c r="BP174" s="307"/>
      <c r="BQ174" s="275"/>
      <c r="BS174" s="271"/>
      <c r="CV174" s="271"/>
    </row>
    <row r="175" spans="1:100" s="294" customFormat="1" hidden="1" x14ac:dyDescent="0.25">
      <c r="A175" s="14" t="s">
        <v>335</v>
      </c>
      <c r="B175" s="19" t="s">
        <v>336</v>
      </c>
      <c r="C175" s="288" t="s">
        <v>37</v>
      </c>
      <c r="D175" s="284" t="s">
        <v>38</v>
      </c>
      <c r="E175" s="284" t="s">
        <v>38</v>
      </c>
      <c r="F175" s="284" t="s">
        <v>38</v>
      </c>
      <c r="G175" s="284" t="s">
        <v>38</v>
      </c>
      <c r="H175" s="284" t="s">
        <v>38</v>
      </c>
      <c r="I175" s="284" t="s">
        <v>38</v>
      </c>
      <c r="J175" s="284" t="s">
        <v>38</v>
      </c>
      <c r="K175" s="284" t="s">
        <v>38</v>
      </c>
      <c r="L175" s="284" t="s">
        <v>38</v>
      </c>
      <c r="M175" s="284" t="s">
        <v>38</v>
      </c>
      <c r="N175" s="284" t="s">
        <v>38</v>
      </c>
      <c r="O175" s="284" t="s">
        <v>38</v>
      </c>
      <c r="P175" s="284" t="s">
        <v>38</v>
      </c>
      <c r="Q175" s="284" t="s">
        <v>38</v>
      </c>
      <c r="R175" s="284" t="s">
        <v>38</v>
      </c>
      <c r="S175" s="284" t="s">
        <v>38</v>
      </c>
      <c r="T175" s="284" t="s">
        <v>38</v>
      </c>
      <c r="U175" s="284" t="s">
        <v>38</v>
      </c>
      <c r="V175" s="284" t="s">
        <v>38</v>
      </c>
      <c r="W175" s="284" t="s">
        <v>38</v>
      </c>
      <c r="X175" s="284" t="s">
        <v>38</v>
      </c>
      <c r="Y175" s="284" t="s">
        <v>38</v>
      </c>
      <c r="Z175" s="284" t="s">
        <v>38</v>
      </c>
      <c r="AA175" s="284" t="s">
        <v>38</v>
      </c>
      <c r="AB175" s="284" t="s">
        <v>38</v>
      </c>
      <c r="AC175" s="284" t="s">
        <v>38</v>
      </c>
      <c r="AD175" s="284" t="s">
        <v>38</v>
      </c>
      <c r="AE175" s="284" t="s">
        <v>38</v>
      </c>
      <c r="AF175" s="284" t="s">
        <v>38</v>
      </c>
      <c r="AG175" s="284" t="s">
        <v>38</v>
      </c>
      <c r="AH175" s="284" t="s">
        <v>38</v>
      </c>
      <c r="AI175" s="284" t="s">
        <v>38</v>
      </c>
      <c r="AJ175" s="284" t="s">
        <v>38</v>
      </c>
      <c r="AK175" s="284" t="s">
        <v>38</v>
      </c>
      <c r="AL175" s="284" t="s">
        <v>38</v>
      </c>
      <c r="AM175" s="284" t="s">
        <v>38</v>
      </c>
      <c r="AN175" s="284" t="s">
        <v>38</v>
      </c>
      <c r="AO175" s="284" t="s">
        <v>38</v>
      </c>
      <c r="AP175" s="284" t="s">
        <v>38</v>
      </c>
      <c r="AQ175" s="284" t="s">
        <v>38</v>
      </c>
      <c r="AR175" s="284" t="s">
        <v>38</v>
      </c>
      <c r="AS175" s="284" t="s">
        <v>38</v>
      </c>
      <c r="AT175" s="284" t="s">
        <v>38</v>
      </c>
      <c r="AU175" s="284" t="s">
        <v>38</v>
      </c>
      <c r="AV175" s="285"/>
      <c r="AW175" s="286"/>
      <c r="AX175" s="287"/>
      <c r="AY175" s="287"/>
      <c r="AZ175" s="287"/>
      <c r="BA175" s="287"/>
      <c r="BB175" s="287"/>
      <c r="BC175" s="287"/>
      <c r="BD175" s="287"/>
      <c r="BE175" s="287"/>
      <c r="BF175" s="287"/>
      <c r="BG175" s="287"/>
      <c r="BH175" s="287"/>
      <c r="BI175" s="287"/>
      <c r="BJ175" s="287"/>
      <c r="BK175" s="273"/>
      <c r="BL175" s="273"/>
      <c r="BM175" s="295"/>
      <c r="BN175" s="295"/>
      <c r="BP175" s="295"/>
      <c r="BQ175" s="275"/>
      <c r="BS175" s="271"/>
      <c r="CV175" s="271"/>
    </row>
    <row r="176" spans="1:100" s="294" customFormat="1" ht="47.25" x14ac:dyDescent="0.25">
      <c r="A176" s="14" t="s">
        <v>337</v>
      </c>
      <c r="B176" s="20" t="s">
        <v>338</v>
      </c>
      <c r="C176" s="288" t="s">
        <v>37</v>
      </c>
      <c r="D176" s="284" t="s">
        <v>38</v>
      </c>
      <c r="E176" s="284" t="s">
        <v>38</v>
      </c>
      <c r="F176" s="284" t="s">
        <v>38</v>
      </c>
      <c r="G176" s="284" t="s">
        <v>38</v>
      </c>
      <c r="H176" s="284" t="s">
        <v>38</v>
      </c>
      <c r="I176" s="284" t="s">
        <v>38</v>
      </c>
      <c r="J176" s="284" t="s">
        <v>38</v>
      </c>
      <c r="K176" s="284" t="s">
        <v>38</v>
      </c>
      <c r="L176" s="284" t="s">
        <v>38</v>
      </c>
      <c r="M176" s="284" t="s">
        <v>38</v>
      </c>
      <c r="N176" s="284" t="s">
        <v>38</v>
      </c>
      <c r="O176" s="284" t="s">
        <v>38</v>
      </c>
      <c r="P176" s="284" t="s">
        <v>38</v>
      </c>
      <c r="Q176" s="284" t="s">
        <v>38</v>
      </c>
      <c r="R176" s="284" t="s">
        <v>38</v>
      </c>
      <c r="S176" s="284" t="s">
        <v>38</v>
      </c>
      <c r="T176" s="284" t="s">
        <v>38</v>
      </c>
      <c r="U176" s="284" t="s">
        <v>38</v>
      </c>
      <c r="V176" s="284" t="s">
        <v>38</v>
      </c>
      <c r="W176" s="284" t="s">
        <v>38</v>
      </c>
      <c r="X176" s="284" t="s">
        <v>38</v>
      </c>
      <c r="Y176" s="284" t="s">
        <v>38</v>
      </c>
      <c r="Z176" s="284" t="s">
        <v>38</v>
      </c>
      <c r="AA176" s="284" t="s">
        <v>38</v>
      </c>
      <c r="AB176" s="284" t="s">
        <v>38</v>
      </c>
      <c r="AC176" s="284" t="s">
        <v>38</v>
      </c>
      <c r="AD176" s="284" t="s">
        <v>38</v>
      </c>
      <c r="AE176" s="284" t="s">
        <v>38</v>
      </c>
      <c r="AF176" s="284" t="s">
        <v>38</v>
      </c>
      <c r="AG176" s="284" t="s">
        <v>38</v>
      </c>
      <c r="AH176" s="284" t="s">
        <v>38</v>
      </c>
      <c r="AI176" s="284" t="s">
        <v>38</v>
      </c>
      <c r="AJ176" s="284" t="s">
        <v>38</v>
      </c>
      <c r="AK176" s="284" t="s">
        <v>38</v>
      </c>
      <c r="AL176" s="284" t="s">
        <v>38</v>
      </c>
      <c r="AM176" s="284" t="s">
        <v>38</v>
      </c>
      <c r="AN176" s="284" t="s">
        <v>38</v>
      </c>
      <c r="AO176" s="284" t="s">
        <v>38</v>
      </c>
      <c r="AP176" s="284" t="s">
        <v>38</v>
      </c>
      <c r="AQ176" s="284" t="s">
        <v>38</v>
      </c>
      <c r="AR176" s="284" t="s">
        <v>38</v>
      </c>
      <c r="AS176" s="284" t="s">
        <v>38</v>
      </c>
      <c r="AT176" s="284" t="s">
        <v>38</v>
      </c>
      <c r="AU176" s="284" t="s">
        <v>38</v>
      </c>
      <c r="AV176" s="285"/>
      <c r="AW176" s="286"/>
      <c r="AX176" s="287"/>
      <c r="AY176" s="287"/>
      <c r="AZ176" s="287"/>
      <c r="BA176" s="287"/>
      <c r="BB176" s="287"/>
      <c r="BC176" s="287"/>
      <c r="BD176" s="287"/>
      <c r="BE176" s="287"/>
      <c r="BF176" s="287"/>
      <c r="BG176" s="287"/>
      <c r="BH176" s="287"/>
      <c r="BI176" s="287"/>
      <c r="BJ176" s="287"/>
      <c r="BK176" s="273"/>
      <c r="BL176" s="273"/>
      <c r="BM176" s="295"/>
      <c r="BN176" s="295"/>
      <c r="BP176" s="295"/>
      <c r="BQ176" s="275"/>
      <c r="BS176" s="271"/>
      <c r="CV176" s="271"/>
    </row>
    <row r="177" spans="1:100" s="294" customFormat="1" hidden="1" x14ac:dyDescent="0.25">
      <c r="A177" s="14" t="s">
        <v>339</v>
      </c>
      <c r="B177" s="20" t="s">
        <v>340</v>
      </c>
      <c r="C177" s="288" t="s">
        <v>37</v>
      </c>
      <c r="D177" s="284" t="s">
        <v>38</v>
      </c>
      <c r="E177" s="284" t="s">
        <v>38</v>
      </c>
      <c r="F177" s="284" t="s">
        <v>38</v>
      </c>
      <c r="G177" s="284" t="s">
        <v>38</v>
      </c>
      <c r="H177" s="284" t="s">
        <v>38</v>
      </c>
      <c r="I177" s="284" t="s">
        <v>38</v>
      </c>
      <c r="J177" s="284" t="s">
        <v>38</v>
      </c>
      <c r="K177" s="284" t="s">
        <v>38</v>
      </c>
      <c r="L177" s="284" t="s">
        <v>38</v>
      </c>
      <c r="M177" s="284" t="s">
        <v>38</v>
      </c>
      <c r="N177" s="284" t="s">
        <v>38</v>
      </c>
      <c r="O177" s="284" t="s">
        <v>38</v>
      </c>
      <c r="P177" s="284" t="s">
        <v>38</v>
      </c>
      <c r="Q177" s="284" t="s">
        <v>38</v>
      </c>
      <c r="R177" s="284" t="s">
        <v>38</v>
      </c>
      <c r="S177" s="284" t="s">
        <v>38</v>
      </c>
      <c r="T177" s="284" t="s">
        <v>38</v>
      </c>
      <c r="U177" s="284" t="s">
        <v>38</v>
      </c>
      <c r="V177" s="284" t="s">
        <v>38</v>
      </c>
      <c r="W177" s="284" t="s">
        <v>38</v>
      </c>
      <c r="X177" s="284" t="s">
        <v>38</v>
      </c>
      <c r="Y177" s="284" t="s">
        <v>38</v>
      </c>
      <c r="Z177" s="284" t="s">
        <v>38</v>
      </c>
      <c r="AA177" s="284" t="s">
        <v>38</v>
      </c>
      <c r="AB177" s="284" t="s">
        <v>38</v>
      </c>
      <c r="AC177" s="284" t="s">
        <v>38</v>
      </c>
      <c r="AD177" s="284" t="s">
        <v>38</v>
      </c>
      <c r="AE177" s="284" t="s">
        <v>38</v>
      </c>
      <c r="AF177" s="284" t="s">
        <v>38</v>
      </c>
      <c r="AG177" s="284" t="s">
        <v>38</v>
      </c>
      <c r="AH177" s="284" t="s">
        <v>38</v>
      </c>
      <c r="AI177" s="284" t="s">
        <v>38</v>
      </c>
      <c r="AJ177" s="284" t="s">
        <v>38</v>
      </c>
      <c r="AK177" s="284" t="s">
        <v>38</v>
      </c>
      <c r="AL177" s="284" t="s">
        <v>38</v>
      </c>
      <c r="AM177" s="284" t="s">
        <v>38</v>
      </c>
      <c r="AN177" s="284" t="s">
        <v>38</v>
      </c>
      <c r="AO177" s="284" t="s">
        <v>38</v>
      </c>
      <c r="AP177" s="284" t="s">
        <v>38</v>
      </c>
      <c r="AQ177" s="284" t="s">
        <v>38</v>
      </c>
      <c r="AR177" s="284" t="s">
        <v>38</v>
      </c>
      <c r="AS177" s="284" t="s">
        <v>38</v>
      </c>
      <c r="AT177" s="284" t="s">
        <v>38</v>
      </c>
      <c r="AU177" s="284" t="s">
        <v>38</v>
      </c>
      <c r="AV177" s="285"/>
      <c r="AW177" s="286"/>
      <c r="AX177" s="287"/>
      <c r="AY177" s="287"/>
      <c r="AZ177" s="287"/>
      <c r="BA177" s="287"/>
      <c r="BB177" s="287"/>
      <c r="BC177" s="287"/>
      <c r="BD177" s="287"/>
      <c r="BE177" s="287"/>
      <c r="BF177" s="287"/>
      <c r="BG177" s="287"/>
      <c r="BH177" s="287"/>
      <c r="BI177" s="287"/>
      <c r="BJ177" s="287"/>
      <c r="BK177" s="273"/>
      <c r="BL177" s="273"/>
      <c r="BM177" s="295"/>
      <c r="BN177" s="295"/>
      <c r="BP177" s="295"/>
      <c r="BQ177" s="275"/>
      <c r="BS177" s="271"/>
      <c r="CV177" s="271"/>
    </row>
    <row r="178" spans="1:100" s="294" customFormat="1" hidden="1" x14ac:dyDescent="0.25">
      <c r="A178" s="14" t="s">
        <v>341</v>
      </c>
      <c r="B178" s="20" t="s">
        <v>342</v>
      </c>
      <c r="C178" s="288" t="s">
        <v>37</v>
      </c>
      <c r="D178" s="284" t="s">
        <v>38</v>
      </c>
      <c r="E178" s="284" t="s">
        <v>38</v>
      </c>
      <c r="F178" s="284" t="s">
        <v>38</v>
      </c>
      <c r="G178" s="284" t="s">
        <v>38</v>
      </c>
      <c r="H178" s="284" t="s">
        <v>38</v>
      </c>
      <c r="I178" s="284" t="s">
        <v>38</v>
      </c>
      <c r="J178" s="284" t="s">
        <v>38</v>
      </c>
      <c r="K178" s="284" t="s">
        <v>38</v>
      </c>
      <c r="L178" s="284" t="s">
        <v>38</v>
      </c>
      <c r="M178" s="284" t="s">
        <v>38</v>
      </c>
      <c r="N178" s="284" t="s">
        <v>38</v>
      </c>
      <c r="O178" s="284" t="s">
        <v>38</v>
      </c>
      <c r="P178" s="284" t="s">
        <v>38</v>
      </c>
      <c r="Q178" s="284" t="s">
        <v>38</v>
      </c>
      <c r="R178" s="284" t="s">
        <v>38</v>
      </c>
      <c r="S178" s="284" t="s">
        <v>38</v>
      </c>
      <c r="T178" s="284" t="s">
        <v>38</v>
      </c>
      <c r="U178" s="284" t="s">
        <v>38</v>
      </c>
      <c r="V178" s="284" t="s">
        <v>38</v>
      </c>
      <c r="W178" s="284" t="s">
        <v>38</v>
      </c>
      <c r="X178" s="284" t="s">
        <v>38</v>
      </c>
      <c r="Y178" s="284" t="s">
        <v>38</v>
      </c>
      <c r="Z178" s="284" t="s">
        <v>38</v>
      </c>
      <c r="AA178" s="284" t="s">
        <v>38</v>
      </c>
      <c r="AB178" s="284" t="s">
        <v>38</v>
      </c>
      <c r="AC178" s="284" t="s">
        <v>38</v>
      </c>
      <c r="AD178" s="284" t="s">
        <v>38</v>
      </c>
      <c r="AE178" s="284" t="s">
        <v>38</v>
      </c>
      <c r="AF178" s="284" t="s">
        <v>38</v>
      </c>
      <c r="AG178" s="284" t="s">
        <v>38</v>
      </c>
      <c r="AH178" s="284" t="s">
        <v>38</v>
      </c>
      <c r="AI178" s="284" t="s">
        <v>38</v>
      </c>
      <c r="AJ178" s="284" t="s">
        <v>38</v>
      </c>
      <c r="AK178" s="284" t="s">
        <v>38</v>
      </c>
      <c r="AL178" s="284" t="s">
        <v>38</v>
      </c>
      <c r="AM178" s="284" t="s">
        <v>38</v>
      </c>
      <c r="AN178" s="284" t="s">
        <v>38</v>
      </c>
      <c r="AO178" s="284" t="s">
        <v>38</v>
      </c>
      <c r="AP178" s="284" t="s">
        <v>38</v>
      </c>
      <c r="AQ178" s="284" t="s">
        <v>38</v>
      </c>
      <c r="AR178" s="284" t="s">
        <v>38</v>
      </c>
      <c r="AS178" s="284" t="s">
        <v>38</v>
      </c>
      <c r="AT178" s="284" t="s">
        <v>38</v>
      </c>
      <c r="AU178" s="284" t="s">
        <v>38</v>
      </c>
      <c r="AV178" s="285"/>
      <c r="AW178" s="286"/>
      <c r="AX178" s="287"/>
      <c r="AY178" s="287"/>
      <c r="AZ178" s="287"/>
      <c r="BA178" s="287"/>
      <c r="BB178" s="287"/>
      <c r="BC178" s="287"/>
      <c r="BD178" s="287"/>
      <c r="BE178" s="287"/>
      <c r="BF178" s="287"/>
      <c r="BG178" s="287"/>
      <c r="BH178" s="287"/>
      <c r="BI178" s="287"/>
      <c r="BJ178" s="287"/>
      <c r="BK178" s="273"/>
      <c r="BL178" s="273"/>
      <c r="BM178" s="295"/>
      <c r="BN178" s="295"/>
      <c r="BP178" s="295"/>
      <c r="BQ178" s="275"/>
      <c r="BS178" s="271"/>
      <c r="CV178" s="271"/>
    </row>
    <row r="179" spans="1:100" s="294" customFormat="1" ht="31.5" hidden="1" x14ac:dyDescent="0.25">
      <c r="A179" s="14" t="s">
        <v>343</v>
      </c>
      <c r="B179" s="20" t="s">
        <v>344</v>
      </c>
      <c r="C179" s="288" t="s">
        <v>37</v>
      </c>
      <c r="D179" s="284" t="s">
        <v>38</v>
      </c>
      <c r="E179" s="284" t="s">
        <v>38</v>
      </c>
      <c r="F179" s="284" t="s">
        <v>38</v>
      </c>
      <c r="G179" s="284" t="s">
        <v>38</v>
      </c>
      <c r="H179" s="284" t="s">
        <v>38</v>
      </c>
      <c r="I179" s="284" t="s">
        <v>38</v>
      </c>
      <c r="J179" s="284" t="s">
        <v>38</v>
      </c>
      <c r="K179" s="284" t="s">
        <v>38</v>
      </c>
      <c r="L179" s="284" t="s">
        <v>38</v>
      </c>
      <c r="M179" s="284" t="s">
        <v>38</v>
      </c>
      <c r="N179" s="284" t="s">
        <v>38</v>
      </c>
      <c r="O179" s="284" t="s">
        <v>38</v>
      </c>
      <c r="P179" s="284" t="s">
        <v>38</v>
      </c>
      <c r="Q179" s="284" t="s">
        <v>38</v>
      </c>
      <c r="R179" s="284" t="s">
        <v>38</v>
      </c>
      <c r="S179" s="284" t="s">
        <v>38</v>
      </c>
      <c r="T179" s="284" t="s">
        <v>38</v>
      </c>
      <c r="U179" s="284" t="s">
        <v>38</v>
      </c>
      <c r="V179" s="284" t="s">
        <v>38</v>
      </c>
      <c r="W179" s="284" t="s">
        <v>38</v>
      </c>
      <c r="X179" s="284" t="s">
        <v>38</v>
      </c>
      <c r="Y179" s="284" t="s">
        <v>38</v>
      </c>
      <c r="Z179" s="284" t="s">
        <v>38</v>
      </c>
      <c r="AA179" s="284" t="s">
        <v>38</v>
      </c>
      <c r="AB179" s="284" t="s">
        <v>38</v>
      </c>
      <c r="AC179" s="284" t="s">
        <v>38</v>
      </c>
      <c r="AD179" s="284" t="s">
        <v>38</v>
      </c>
      <c r="AE179" s="284" t="s">
        <v>38</v>
      </c>
      <c r="AF179" s="284" t="s">
        <v>38</v>
      </c>
      <c r="AG179" s="284" t="s">
        <v>38</v>
      </c>
      <c r="AH179" s="284" t="s">
        <v>38</v>
      </c>
      <c r="AI179" s="284" t="s">
        <v>38</v>
      </c>
      <c r="AJ179" s="284" t="s">
        <v>38</v>
      </c>
      <c r="AK179" s="284" t="s">
        <v>38</v>
      </c>
      <c r="AL179" s="284" t="s">
        <v>38</v>
      </c>
      <c r="AM179" s="284" t="s">
        <v>38</v>
      </c>
      <c r="AN179" s="284" t="s">
        <v>38</v>
      </c>
      <c r="AO179" s="284" t="s">
        <v>38</v>
      </c>
      <c r="AP179" s="284" t="s">
        <v>38</v>
      </c>
      <c r="AQ179" s="284" t="s">
        <v>38</v>
      </c>
      <c r="AR179" s="284" t="s">
        <v>38</v>
      </c>
      <c r="AS179" s="284" t="s">
        <v>38</v>
      </c>
      <c r="AT179" s="284" t="s">
        <v>38</v>
      </c>
      <c r="AU179" s="284" t="s">
        <v>38</v>
      </c>
      <c r="AV179" s="285"/>
      <c r="AW179" s="286"/>
      <c r="AX179" s="287"/>
      <c r="AY179" s="287"/>
      <c r="AZ179" s="287"/>
      <c r="BA179" s="287"/>
      <c r="BB179" s="287"/>
      <c r="BC179" s="287"/>
      <c r="BD179" s="287"/>
      <c r="BE179" s="287"/>
      <c r="BF179" s="287"/>
      <c r="BG179" s="287"/>
      <c r="BH179" s="287"/>
      <c r="BI179" s="287"/>
      <c r="BJ179" s="287"/>
      <c r="BK179" s="273"/>
      <c r="BL179" s="273"/>
      <c r="BM179" s="295"/>
      <c r="BN179" s="295"/>
      <c r="BP179" s="295"/>
      <c r="BQ179" s="275"/>
      <c r="BS179" s="271"/>
      <c r="CV179" s="271"/>
    </row>
    <row r="180" spans="1:100" s="294" customFormat="1" hidden="1" x14ac:dyDescent="0.25">
      <c r="A180" s="14" t="s">
        <v>345</v>
      </c>
      <c r="B180" s="20" t="s">
        <v>242</v>
      </c>
      <c r="C180" s="288" t="s">
        <v>37</v>
      </c>
      <c r="D180" s="284" t="s">
        <v>38</v>
      </c>
      <c r="E180" s="284" t="s">
        <v>38</v>
      </c>
      <c r="F180" s="284" t="s">
        <v>38</v>
      </c>
      <c r="G180" s="284" t="s">
        <v>38</v>
      </c>
      <c r="H180" s="284" t="s">
        <v>38</v>
      </c>
      <c r="I180" s="284" t="s">
        <v>38</v>
      </c>
      <c r="J180" s="284" t="s">
        <v>38</v>
      </c>
      <c r="K180" s="284" t="s">
        <v>38</v>
      </c>
      <c r="L180" s="284" t="s">
        <v>38</v>
      </c>
      <c r="M180" s="284" t="s">
        <v>38</v>
      </c>
      <c r="N180" s="284" t="s">
        <v>38</v>
      </c>
      <c r="O180" s="284" t="s">
        <v>38</v>
      </c>
      <c r="P180" s="284" t="s">
        <v>38</v>
      </c>
      <c r="Q180" s="284" t="s">
        <v>38</v>
      </c>
      <c r="R180" s="284" t="s">
        <v>38</v>
      </c>
      <c r="S180" s="284" t="s">
        <v>38</v>
      </c>
      <c r="T180" s="284" t="s">
        <v>38</v>
      </c>
      <c r="U180" s="284" t="s">
        <v>38</v>
      </c>
      <c r="V180" s="284" t="s">
        <v>38</v>
      </c>
      <c r="W180" s="284" t="s">
        <v>38</v>
      </c>
      <c r="X180" s="284" t="s">
        <v>38</v>
      </c>
      <c r="Y180" s="284" t="s">
        <v>38</v>
      </c>
      <c r="Z180" s="284" t="s">
        <v>38</v>
      </c>
      <c r="AA180" s="284" t="s">
        <v>38</v>
      </c>
      <c r="AB180" s="284" t="s">
        <v>38</v>
      </c>
      <c r="AC180" s="284" t="s">
        <v>38</v>
      </c>
      <c r="AD180" s="284" t="s">
        <v>38</v>
      </c>
      <c r="AE180" s="284" t="s">
        <v>38</v>
      </c>
      <c r="AF180" s="284" t="s">
        <v>38</v>
      </c>
      <c r="AG180" s="284" t="s">
        <v>38</v>
      </c>
      <c r="AH180" s="284" t="s">
        <v>38</v>
      </c>
      <c r="AI180" s="284" t="s">
        <v>38</v>
      </c>
      <c r="AJ180" s="284" t="s">
        <v>38</v>
      </c>
      <c r="AK180" s="284" t="s">
        <v>38</v>
      </c>
      <c r="AL180" s="284" t="s">
        <v>38</v>
      </c>
      <c r="AM180" s="284" t="s">
        <v>38</v>
      </c>
      <c r="AN180" s="284" t="s">
        <v>38</v>
      </c>
      <c r="AO180" s="284" t="s">
        <v>38</v>
      </c>
      <c r="AP180" s="284" t="s">
        <v>38</v>
      </c>
      <c r="AQ180" s="284" t="s">
        <v>38</v>
      </c>
      <c r="AR180" s="284" t="s">
        <v>38</v>
      </c>
      <c r="AS180" s="284" t="s">
        <v>38</v>
      </c>
      <c r="AT180" s="284" t="s">
        <v>38</v>
      </c>
      <c r="AU180" s="284" t="s">
        <v>38</v>
      </c>
      <c r="AV180" s="285"/>
      <c r="AW180" s="286"/>
      <c r="AX180" s="287"/>
      <c r="AY180" s="287"/>
      <c r="AZ180" s="287"/>
      <c r="BA180" s="287"/>
      <c r="BB180" s="287"/>
      <c r="BC180" s="287"/>
      <c r="BD180" s="287"/>
      <c r="BE180" s="287"/>
      <c r="BF180" s="287"/>
      <c r="BG180" s="287"/>
      <c r="BH180" s="287"/>
      <c r="BI180" s="287"/>
      <c r="BJ180" s="287"/>
      <c r="BK180" s="273"/>
      <c r="BL180" s="273"/>
      <c r="BM180" s="295"/>
      <c r="BN180" s="295"/>
      <c r="BP180" s="295"/>
      <c r="BQ180" s="275"/>
      <c r="BS180" s="271"/>
      <c r="CV180" s="271"/>
    </row>
    <row r="181" spans="1:100" s="294" customFormat="1" ht="31.5" hidden="1" x14ac:dyDescent="0.25">
      <c r="A181" s="14" t="s">
        <v>346</v>
      </c>
      <c r="B181" s="20" t="s">
        <v>347</v>
      </c>
      <c r="C181" s="288" t="s">
        <v>37</v>
      </c>
      <c r="D181" s="284" t="s">
        <v>38</v>
      </c>
      <c r="E181" s="284" t="s">
        <v>38</v>
      </c>
      <c r="F181" s="284" t="s">
        <v>38</v>
      </c>
      <c r="G181" s="284" t="s">
        <v>38</v>
      </c>
      <c r="H181" s="284" t="s">
        <v>38</v>
      </c>
      <c r="I181" s="284" t="s">
        <v>38</v>
      </c>
      <c r="J181" s="284" t="s">
        <v>38</v>
      </c>
      <c r="K181" s="284" t="s">
        <v>38</v>
      </c>
      <c r="L181" s="284" t="s">
        <v>38</v>
      </c>
      <c r="M181" s="284" t="s">
        <v>38</v>
      </c>
      <c r="N181" s="284" t="s">
        <v>38</v>
      </c>
      <c r="O181" s="284" t="s">
        <v>38</v>
      </c>
      <c r="P181" s="284" t="s">
        <v>38</v>
      </c>
      <c r="Q181" s="284" t="s">
        <v>38</v>
      </c>
      <c r="R181" s="284" t="s">
        <v>38</v>
      </c>
      <c r="S181" s="284" t="s">
        <v>38</v>
      </c>
      <c r="T181" s="284" t="s">
        <v>38</v>
      </c>
      <c r="U181" s="284" t="s">
        <v>38</v>
      </c>
      <c r="V181" s="284" t="s">
        <v>38</v>
      </c>
      <c r="W181" s="284" t="s">
        <v>38</v>
      </c>
      <c r="X181" s="284" t="s">
        <v>38</v>
      </c>
      <c r="Y181" s="284" t="s">
        <v>38</v>
      </c>
      <c r="Z181" s="284" t="s">
        <v>38</v>
      </c>
      <c r="AA181" s="284" t="s">
        <v>38</v>
      </c>
      <c r="AB181" s="284" t="s">
        <v>38</v>
      </c>
      <c r="AC181" s="284" t="s">
        <v>38</v>
      </c>
      <c r="AD181" s="284" t="s">
        <v>38</v>
      </c>
      <c r="AE181" s="284" t="s">
        <v>38</v>
      </c>
      <c r="AF181" s="284" t="s">
        <v>38</v>
      </c>
      <c r="AG181" s="284" t="s">
        <v>38</v>
      </c>
      <c r="AH181" s="284" t="s">
        <v>38</v>
      </c>
      <c r="AI181" s="284" t="s">
        <v>38</v>
      </c>
      <c r="AJ181" s="284" t="s">
        <v>38</v>
      </c>
      <c r="AK181" s="284" t="s">
        <v>38</v>
      </c>
      <c r="AL181" s="284" t="s">
        <v>38</v>
      </c>
      <c r="AM181" s="284" t="s">
        <v>38</v>
      </c>
      <c r="AN181" s="284" t="s">
        <v>38</v>
      </c>
      <c r="AO181" s="284" t="s">
        <v>38</v>
      </c>
      <c r="AP181" s="284" t="s">
        <v>38</v>
      </c>
      <c r="AQ181" s="284" t="s">
        <v>38</v>
      </c>
      <c r="AR181" s="284" t="s">
        <v>38</v>
      </c>
      <c r="AS181" s="284" t="s">
        <v>38</v>
      </c>
      <c r="AT181" s="284" t="s">
        <v>38</v>
      </c>
      <c r="AU181" s="284" t="s">
        <v>38</v>
      </c>
      <c r="AV181" s="285"/>
      <c r="AW181" s="286"/>
      <c r="AX181" s="287"/>
      <c r="AY181" s="287"/>
      <c r="AZ181" s="287"/>
      <c r="BA181" s="287"/>
      <c r="BB181" s="287"/>
      <c r="BC181" s="287"/>
      <c r="BD181" s="287"/>
      <c r="BE181" s="287"/>
      <c r="BF181" s="287"/>
      <c r="BG181" s="287"/>
      <c r="BH181" s="287"/>
      <c r="BI181" s="287"/>
      <c r="BJ181" s="287"/>
      <c r="BK181" s="273"/>
      <c r="BL181" s="273"/>
      <c r="BM181" s="295"/>
      <c r="BN181" s="295"/>
      <c r="BP181" s="295"/>
      <c r="BQ181" s="275"/>
      <c r="BS181" s="271"/>
      <c r="CV181" s="271"/>
    </row>
    <row r="182" spans="1:100" s="294" customFormat="1" ht="31.5" hidden="1" x14ac:dyDescent="0.25">
      <c r="A182" s="14" t="s">
        <v>348</v>
      </c>
      <c r="B182" s="20" t="s">
        <v>349</v>
      </c>
      <c r="C182" s="288" t="s">
        <v>37</v>
      </c>
      <c r="D182" s="284" t="s">
        <v>38</v>
      </c>
      <c r="E182" s="284" t="s">
        <v>38</v>
      </c>
      <c r="F182" s="284" t="s">
        <v>38</v>
      </c>
      <c r="G182" s="284" t="s">
        <v>38</v>
      </c>
      <c r="H182" s="284" t="s">
        <v>38</v>
      </c>
      <c r="I182" s="284" t="s">
        <v>38</v>
      </c>
      <c r="J182" s="284" t="s">
        <v>38</v>
      </c>
      <c r="K182" s="284" t="s">
        <v>38</v>
      </c>
      <c r="L182" s="284" t="s">
        <v>38</v>
      </c>
      <c r="M182" s="284" t="s">
        <v>38</v>
      </c>
      <c r="N182" s="284" t="s">
        <v>38</v>
      </c>
      <c r="O182" s="284" t="s">
        <v>38</v>
      </c>
      <c r="P182" s="284" t="s">
        <v>38</v>
      </c>
      <c r="Q182" s="284" t="s">
        <v>38</v>
      </c>
      <c r="R182" s="284" t="s">
        <v>38</v>
      </c>
      <c r="S182" s="284" t="s">
        <v>38</v>
      </c>
      <c r="T182" s="284" t="s">
        <v>38</v>
      </c>
      <c r="U182" s="284" t="s">
        <v>38</v>
      </c>
      <c r="V182" s="284" t="s">
        <v>38</v>
      </c>
      <c r="W182" s="284" t="s">
        <v>38</v>
      </c>
      <c r="X182" s="284" t="s">
        <v>38</v>
      </c>
      <c r="Y182" s="284" t="s">
        <v>38</v>
      </c>
      <c r="Z182" s="284" t="s">
        <v>38</v>
      </c>
      <c r="AA182" s="284" t="s">
        <v>38</v>
      </c>
      <c r="AB182" s="284" t="s">
        <v>38</v>
      </c>
      <c r="AC182" s="284" t="s">
        <v>38</v>
      </c>
      <c r="AD182" s="284" t="s">
        <v>38</v>
      </c>
      <c r="AE182" s="284" t="s">
        <v>38</v>
      </c>
      <c r="AF182" s="284" t="s">
        <v>38</v>
      </c>
      <c r="AG182" s="284" t="s">
        <v>38</v>
      </c>
      <c r="AH182" s="284" t="s">
        <v>38</v>
      </c>
      <c r="AI182" s="284" t="s">
        <v>38</v>
      </c>
      <c r="AJ182" s="284" t="s">
        <v>38</v>
      </c>
      <c r="AK182" s="284" t="s">
        <v>38</v>
      </c>
      <c r="AL182" s="284" t="s">
        <v>38</v>
      </c>
      <c r="AM182" s="284" t="s">
        <v>38</v>
      </c>
      <c r="AN182" s="284" t="s">
        <v>38</v>
      </c>
      <c r="AO182" s="284" t="s">
        <v>38</v>
      </c>
      <c r="AP182" s="284" t="s">
        <v>38</v>
      </c>
      <c r="AQ182" s="284" t="s">
        <v>38</v>
      </c>
      <c r="AR182" s="284" t="s">
        <v>38</v>
      </c>
      <c r="AS182" s="284" t="s">
        <v>38</v>
      </c>
      <c r="AT182" s="284" t="s">
        <v>38</v>
      </c>
      <c r="AU182" s="284" t="s">
        <v>38</v>
      </c>
      <c r="AV182" s="285"/>
      <c r="AW182" s="286"/>
      <c r="AX182" s="287"/>
      <c r="AY182" s="287"/>
      <c r="AZ182" s="287"/>
      <c r="BA182" s="287"/>
      <c r="BB182" s="287"/>
      <c r="BC182" s="287"/>
      <c r="BD182" s="287"/>
      <c r="BE182" s="287"/>
      <c r="BF182" s="287"/>
      <c r="BG182" s="287"/>
      <c r="BH182" s="287"/>
      <c r="BI182" s="287"/>
      <c r="BJ182" s="287"/>
      <c r="BK182" s="273"/>
      <c r="BL182" s="273"/>
      <c r="BM182" s="295"/>
      <c r="BN182" s="295"/>
      <c r="BP182" s="295"/>
      <c r="BQ182" s="275"/>
      <c r="BS182" s="271"/>
      <c r="CV182" s="271"/>
    </row>
    <row r="183" spans="1:100" s="294" customFormat="1" ht="31.5" hidden="1" x14ac:dyDescent="0.25">
      <c r="A183" s="14" t="s">
        <v>350</v>
      </c>
      <c r="B183" s="20" t="s">
        <v>351</v>
      </c>
      <c r="C183" s="288" t="s">
        <v>37</v>
      </c>
      <c r="D183" s="284" t="s">
        <v>38</v>
      </c>
      <c r="E183" s="284" t="s">
        <v>38</v>
      </c>
      <c r="F183" s="284" t="s">
        <v>38</v>
      </c>
      <c r="G183" s="284" t="s">
        <v>38</v>
      </c>
      <c r="H183" s="284" t="s">
        <v>38</v>
      </c>
      <c r="I183" s="284" t="s">
        <v>38</v>
      </c>
      <c r="J183" s="284" t="s">
        <v>38</v>
      </c>
      <c r="K183" s="284" t="s">
        <v>38</v>
      </c>
      <c r="L183" s="284" t="s">
        <v>38</v>
      </c>
      <c r="M183" s="284" t="s">
        <v>38</v>
      </c>
      <c r="N183" s="284" t="s">
        <v>38</v>
      </c>
      <c r="O183" s="284" t="s">
        <v>38</v>
      </c>
      <c r="P183" s="284" t="s">
        <v>38</v>
      </c>
      <c r="Q183" s="284" t="s">
        <v>38</v>
      </c>
      <c r="R183" s="284" t="s">
        <v>38</v>
      </c>
      <c r="S183" s="284" t="s">
        <v>38</v>
      </c>
      <c r="T183" s="284" t="s">
        <v>38</v>
      </c>
      <c r="U183" s="284" t="s">
        <v>38</v>
      </c>
      <c r="V183" s="284" t="s">
        <v>38</v>
      </c>
      <c r="W183" s="284" t="s">
        <v>38</v>
      </c>
      <c r="X183" s="284" t="s">
        <v>38</v>
      </c>
      <c r="Y183" s="284" t="s">
        <v>38</v>
      </c>
      <c r="Z183" s="284" t="s">
        <v>38</v>
      </c>
      <c r="AA183" s="284" t="s">
        <v>38</v>
      </c>
      <c r="AB183" s="284" t="s">
        <v>38</v>
      </c>
      <c r="AC183" s="284" t="s">
        <v>38</v>
      </c>
      <c r="AD183" s="284" t="s">
        <v>38</v>
      </c>
      <c r="AE183" s="284" t="s">
        <v>38</v>
      </c>
      <c r="AF183" s="284" t="s">
        <v>38</v>
      </c>
      <c r="AG183" s="284" t="s">
        <v>38</v>
      </c>
      <c r="AH183" s="284" t="s">
        <v>38</v>
      </c>
      <c r="AI183" s="284" t="s">
        <v>38</v>
      </c>
      <c r="AJ183" s="284" t="s">
        <v>38</v>
      </c>
      <c r="AK183" s="284" t="s">
        <v>38</v>
      </c>
      <c r="AL183" s="284" t="s">
        <v>38</v>
      </c>
      <c r="AM183" s="284" t="s">
        <v>38</v>
      </c>
      <c r="AN183" s="284" t="s">
        <v>38</v>
      </c>
      <c r="AO183" s="284" t="s">
        <v>38</v>
      </c>
      <c r="AP183" s="284" t="s">
        <v>38</v>
      </c>
      <c r="AQ183" s="284" t="s">
        <v>38</v>
      </c>
      <c r="AR183" s="284" t="s">
        <v>38</v>
      </c>
      <c r="AS183" s="284" t="s">
        <v>38</v>
      </c>
      <c r="AT183" s="284" t="s">
        <v>38</v>
      </c>
      <c r="AU183" s="284" t="s">
        <v>38</v>
      </c>
      <c r="AV183" s="285"/>
      <c r="AW183" s="286"/>
      <c r="AX183" s="287"/>
      <c r="AY183" s="287"/>
      <c r="AZ183" s="287"/>
      <c r="BA183" s="287"/>
      <c r="BB183" s="287"/>
      <c r="BC183" s="287"/>
      <c r="BD183" s="287"/>
      <c r="BE183" s="287"/>
      <c r="BF183" s="287"/>
      <c r="BG183" s="287"/>
      <c r="BH183" s="287"/>
      <c r="BI183" s="287"/>
      <c r="BJ183" s="287"/>
      <c r="BK183" s="273"/>
      <c r="BL183" s="273"/>
      <c r="BM183" s="295"/>
      <c r="BN183" s="295"/>
      <c r="BP183" s="295"/>
      <c r="BQ183" s="275"/>
      <c r="BS183" s="271"/>
      <c r="CV183" s="271"/>
    </row>
    <row r="184" spans="1:100" s="294" customFormat="1" ht="31.5" hidden="1" x14ac:dyDescent="0.25">
      <c r="A184" s="14" t="s">
        <v>352</v>
      </c>
      <c r="B184" s="20" t="s">
        <v>353</v>
      </c>
      <c r="C184" s="288" t="s">
        <v>37</v>
      </c>
      <c r="D184" s="284" t="s">
        <v>38</v>
      </c>
      <c r="E184" s="284" t="s">
        <v>38</v>
      </c>
      <c r="F184" s="284" t="s">
        <v>38</v>
      </c>
      <c r="G184" s="284" t="s">
        <v>38</v>
      </c>
      <c r="H184" s="284" t="s">
        <v>38</v>
      </c>
      <c r="I184" s="284" t="s">
        <v>38</v>
      </c>
      <c r="J184" s="284" t="s">
        <v>38</v>
      </c>
      <c r="K184" s="284" t="s">
        <v>38</v>
      </c>
      <c r="L184" s="284" t="s">
        <v>38</v>
      </c>
      <c r="M184" s="284" t="s">
        <v>38</v>
      </c>
      <c r="N184" s="284" t="s">
        <v>38</v>
      </c>
      <c r="O184" s="284" t="s">
        <v>38</v>
      </c>
      <c r="P184" s="284" t="s">
        <v>38</v>
      </c>
      <c r="Q184" s="284" t="s">
        <v>38</v>
      </c>
      <c r="R184" s="284" t="s">
        <v>38</v>
      </c>
      <c r="S184" s="284" t="s">
        <v>38</v>
      </c>
      <c r="T184" s="284" t="s">
        <v>38</v>
      </c>
      <c r="U184" s="284" t="s">
        <v>38</v>
      </c>
      <c r="V184" s="284" t="s">
        <v>38</v>
      </c>
      <c r="W184" s="284" t="s">
        <v>38</v>
      </c>
      <c r="X184" s="284" t="s">
        <v>38</v>
      </c>
      <c r="Y184" s="284" t="s">
        <v>38</v>
      </c>
      <c r="Z184" s="284" t="s">
        <v>38</v>
      </c>
      <c r="AA184" s="284" t="s">
        <v>38</v>
      </c>
      <c r="AB184" s="284" t="s">
        <v>38</v>
      </c>
      <c r="AC184" s="284" t="s">
        <v>38</v>
      </c>
      <c r="AD184" s="284" t="s">
        <v>38</v>
      </c>
      <c r="AE184" s="284" t="s">
        <v>38</v>
      </c>
      <c r="AF184" s="284" t="s">
        <v>38</v>
      </c>
      <c r="AG184" s="284" t="s">
        <v>38</v>
      </c>
      <c r="AH184" s="284" t="s">
        <v>38</v>
      </c>
      <c r="AI184" s="284" t="s">
        <v>38</v>
      </c>
      <c r="AJ184" s="284" t="s">
        <v>38</v>
      </c>
      <c r="AK184" s="284" t="s">
        <v>38</v>
      </c>
      <c r="AL184" s="284" t="s">
        <v>38</v>
      </c>
      <c r="AM184" s="284" t="s">
        <v>38</v>
      </c>
      <c r="AN184" s="284" t="s">
        <v>38</v>
      </c>
      <c r="AO184" s="284" t="s">
        <v>38</v>
      </c>
      <c r="AP184" s="284" t="s">
        <v>38</v>
      </c>
      <c r="AQ184" s="284" t="s">
        <v>38</v>
      </c>
      <c r="AR184" s="284" t="s">
        <v>38</v>
      </c>
      <c r="AS184" s="284" t="s">
        <v>38</v>
      </c>
      <c r="AT184" s="284" t="s">
        <v>38</v>
      </c>
      <c r="AU184" s="284" t="s">
        <v>38</v>
      </c>
      <c r="AV184" s="285"/>
      <c r="AW184" s="286"/>
      <c r="AX184" s="287"/>
      <c r="AY184" s="287"/>
      <c r="AZ184" s="287"/>
      <c r="BA184" s="287"/>
      <c r="BB184" s="287"/>
      <c r="BC184" s="287"/>
      <c r="BD184" s="287"/>
      <c r="BE184" s="287"/>
      <c r="BF184" s="287"/>
      <c r="BG184" s="287"/>
      <c r="BH184" s="287"/>
      <c r="BI184" s="287"/>
      <c r="BJ184" s="287"/>
      <c r="BK184" s="273"/>
      <c r="BL184" s="273"/>
      <c r="BM184" s="276"/>
      <c r="BN184" s="295"/>
      <c r="BP184" s="295"/>
      <c r="BQ184" s="275"/>
      <c r="BS184" s="271"/>
      <c r="CV184" s="271"/>
    </row>
    <row r="185" spans="1:100" s="294" customFormat="1" ht="31.5" hidden="1" x14ac:dyDescent="0.25">
      <c r="A185" s="14" t="s">
        <v>354</v>
      </c>
      <c r="B185" s="20" t="s">
        <v>355</v>
      </c>
      <c r="C185" s="288" t="s">
        <v>37</v>
      </c>
      <c r="D185" s="284" t="s">
        <v>38</v>
      </c>
      <c r="E185" s="284" t="s">
        <v>38</v>
      </c>
      <c r="F185" s="284" t="s">
        <v>38</v>
      </c>
      <c r="G185" s="284" t="s">
        <v>38</v>
      </c>
      <c r="H185" s="284" t="s">
        <v>38</v>
      </c>
      <c r="I185" s="284" t="s">
        <v>38</v>
      </c>
      <c r="J185" s="284" t="s">
        <v>38</v>
      </c>
      <c r="K185" s="284" t="s">
        <v>38</v>
      </c>
      <c r="L185" s="284" t="s">
        <v>38</v>
      </c>
      <c r="M185" s="284" t="s">
        <v>38</v>
      </c>
      <c r="N185" s="284" t="s">
        <v>38</v>
      </c>
      <c r="O185" s="284" t="s">
        <v>38</v>
      </c>
      <c r="P185" s="284" t="s">
        <v>38</v>
      </c>
      <c r="Q185" s="284" t="s">
        <v>38</v>
      </c>
      <c r="R185" s="284" t="s">
        <v>38</v>
      </c>
      <c r="S185" s="284" t="s">
        <v>38</v>
      </c>
      <c r="T185" s="284" t="s">
        <v>38</v>
      </c>
      <c r="U185" s="284" t="s">
        <v>38</v>
      </c>
      <c r="V185" s="284" t="s">
        <v>38</v>
      </c>
      <c r="W185" s="284" t="s">
        <v>38</v>
      </c>
      <c r="X185" s="284" t="s">
        <v>38</v>
      </c>
      <c r="Y185" s="284" t="s">
        <v>38</v>
      </c>
      <c r="Z185" s="284" t="s">
        <v>38</v>
      </c>
      <c r="AA185" s="284" t="s">
        <v>38</v>
      </c>
      <c r="AB185" s="284" t="s">
        <v>38</v>
      </c>
      <c r="AC185" s="284" t="s">
        <v>38</v>
      </c>
      <c r="AD185" s="284" t="s">
        <v>38</v>
      </c>
      <c r="AE185" s="284" t="s">
        <v>38</v>
      </c>
      <c r="AF185" s="284" t="s">
        <v>38</v>
      </c>
      <c r="AG185" s="284" t="s">
        <v>38</v>
      </c>
      <c r="AH185" s="284" t="s">
        <v>38</v>
      </c>
      <c r="AI185" s="284" t="s">
        <v>38</v>
      </c>
      <c r="AJ185" s="284" t="s">
        <v>38</v>
      </c>
      <c r="AK185" s="284" t="s">
        <v>38</v>
      </c>
      <c r="AL185" s="284" t="s">
        <v>38</v>
      </c>
      <c r="AM185" s="284" t="s">
        <v>38</v>
      </c>
      <c r="AN185" s="284" t="s">
        <v>38</v>
      </c>
      <c r="AO185" s="284" t="s">
        <v>38</v>
      </c>
      <c r="AP185" s="284" t="s">
        <v>38</v>
      </c>
      <c r="AQ185" s="284" t="s">
        <v>38</v>
      </c>
      <c r="AR185" s="284" t="s">
        <v>38</v>
      </c>
      <c r="AS185" s="284" t="s">
        <v>38</v>
      </c>
      <c r="AT185" s="284" t="s">
        <v>38</v>
      </c>
      <c r="AU185" s="284" t="s">
        <v>38</v>
      </c>
      <c r="AV185" s="285"/>
      <c r="AW185" s="286"/>
      <c r="AX185" s="287"/>
      <c r="AY185" s="287"/>
      <c r="AZ185" s="287"/>
      <c r="BA185" s="287"/>
      <c r="BB185" s="287"/>
      <c r="BC185" s="287"/>
      <c r="BD185" s="287"/>
      <c r="BE185" s="287"/>
      <c r="BF185" s="287"/>
      <c r="BG185" s="287"/>
      <c r="BH185" s="287"/>
      <c r="BI185" s="287"/>
      <c r="BJ185" s="287"/>
      <c r="BK185" s="273"/>
      <c r="BL185" s="273"/>
      <c r="BM185" s="276"/>
      <c r="BN185" s="295"/>
      <c r="BP185" s="295"/>
      <c r="BQ185" s="275"/>
      <c r="BS185" s="271"/>
      <c r="CV185" s="271"/>
    </row>
    <row r="186" spans="1:100" ht="31.5" hidden="1" x14ac:dyDescent="0.25">
      <c r="A186" s="14" t="s">
        <v>356</v>
      </c>
      <c r="B186" s="20" t="s">
        <v>244</v>
      </c>
      <c r="C186" s="288" t="s">
        <v>37</v>
      </c>
      <c r="D186" s="284" t="s">
        <v>38</v>
      </c>
      <c r="E186" s="284" t="s">
        <v>38</v>
      </c>
      <c r="F186" s="284" t="s">
        <v>38</v>
      </c>
      <c r="G186" s="284" t="s">
        <v>38</v>
      </c>
      <c r="H186" s="284" t="s">
        <v>38</v>
      </c>
      <c r="I186" s="284" t="s">
        <v>38</v>
      </c>
      <c r="J186" s="284" t="s">
        <v>38</v>
      </c>
      <c r="K186" s="284" t="s">
        <v>38</v>
      </c>
      <c r="L186" s="284" t="s">
        <v>38</v>
      </c>
      <c r="M186" s="284" t="s">
        <v>38</v>
      </c>
      <c r="N186" s="284" t="s">
        <v>38</v>
      </c>
      <c r="O186" s="284" t="s">
        <v>38</v>
      </c>
      <c r="P186" s="284" t="s">
        <v>38</v>
      </c>
      <c r="Q186" s="284" t="s">
        <v>38</v>
      </c>
      <c r="R186" s="284" t="s">
        <v>38</v>
      </c>
      <c r="S186" s="284" t="s">
        <v>38</v>
      </c>
      <c r="T186" s="284" t="s">
        <v>38</v>
      </c>
      <c r="U186" s="284" t="s">
        <v>38</v>
      </c>
      <c r="V186" s="284" t="s">
        <v>38</v>
      </c>
      <c r="W186" s="284" t="s">
        <v>38</v>
      </c>
      <c r="X186" s="284" t="s">
        <v>38</v>
      </c>
      <c r="Y186" s="284" t="s">
        <v>38</v>
      </c>
      <c r="Z186" s="284" t="s">
        <v>38</v>
      </c>
      <c r="AA186" s="284" t="s">
        <v>38</v>
      </c>
      <c r="AB186" s="284" t="s">
        <v>38</v>
      </c>
      <c r="AC186" s="284" t="s">
        <v>38</v>
      </c>
      <c r="AD186" s="284" t="s">
        <v>38</v>
      </c>
      <c r="AE186" s="284" t="s">
        <v>38</v>
      </c>
      <c r="AF186" s="284" t="s">
        <v>38</v>
      </c>
      <c r="AG186" s="284" t="s">
        <v>38</v>
      </c>
      <c r="AH186" s="284" t="s">
        <v>38</v>
      </c>
      <c r="AI186" s="284" t="s">
        <v>38</v>
      </c>
      <c r="AJ186" s="284" t="s">
        <v>38</v>
      </c>
      <c r="AK186" s="284" t="s">
        <v>38</v>
      </c>
      <c r="AL186" s="284" t="s">
        <v>38</v>
      </c>
      <c r="AM186" s="284" t="s">
        <v>38</v>
      </c>
      <c r="AN186" s="284" t="s">
        <v>38</v>
      </c>
      <c r="AO186" s="284" t="s">
        <v>38</v>
      </c>
      <c r="AP186" s="284" t="s">
        <v>38</v>
      </c>
      <c r="AQ186" s="284" t="s">
        <v>38</v>
      </c>
      <c r="AR186" s="284" t="s">
        <v>38</v>
      </c>
      <c r="AS186" s="284" t="s">
        <v>38</v>
      </c>
      <c r="AT186" s="284" t="s">
        <v>38</v>
      </c>
      <c r="AU186" s="284" t="s">
        <v>38</v>
      </c>
      <c r="AV186" s="285"/>
      <c r="AW186" s="286"/>
      <c r="AX186" s="287"/>
      <c r="AY186" s="287"/>
      <c r="AZ186" s="287"/>
      <c r="BA186" s="287"/>
      <c r="BB186" s="287"/>
      <c r="BC186" s="287"/>
      <c r="BD186" s="287"/>
      <c r="BE186" s="287"/>
      <c r="BF186" s="287"/>
      <c r="BG186" s="287"/>
      <c r="BH186" s="287"/>
      <c r="BI186" s="287"/>
      <c r="BJ186" s="287"/>
      <c r="BK186" s="273"/>
      <c r="BL186" s="273"/>
      <c r="BP186" s="276"/>
    </row>
    <row r="187" spans="1:100" s="298" customFormat="1" ht="31.5" hidden="1" x14ac:dyDescent="0.25">
      <c r="A187" s="14" t="s">
        <v>357</v>
      </c>
      <c r="B187" s="20" t="s">
        <v>358</v>
      </c>
      <c r="C187" s="288" t="s">
        <v>37</v>
      </c>
      <c r="D187" s="284" t="s">
        <v>38</v>
      </c>
      <c r="E187" s="284" t="s">
        <v>38</v>
      </c>
      <c r="F187" s="284" t="s">
        <v>38</v>
      </c>
      <c r="G187" s="284" t="s">
        <v>38</v>
      </c>
      <c r="H187" s="284" t="s">
        <v>38</v>
      </c>
      <c r="I187" s="284" t="s">
        <v>38</v>
      </c>
      <c r="J187" s="284" t="s">
        <v>38</v>
      </c>
      <c r="K187" s="284" t="s">
        <v>38</v>
      </c>
      <c r="L187" s="284" t="s">
        <v>38</v>
      </c>
      <c r="M187" s="284" t="s">
        <v>38</v>
      </c>
      <c r="N187" s="284" t="s">
        <v>38</v>
      </c>
      <c r="O187" s="284" t="s">
        <v>38</v>
      </c>
      <c r="P187" s="284" t="s">
        <v>38</v>
      </c>
      <c r="Q187" s="284" t="s">
        <v>38</v>
      </c>
      <c r="R187" s="284" t="s">
        <v>38</v>
      </c>
      <c r="S187" s="284" t="s">
        <v>38</v>
      </c>
      <c r="T187" s="284" t="s">
        <v>38</v>
      </c>
      <c r="U187" s="284" t="s">
        <v>38</v>
      </c>
      <c r="V187" s="284" t="s">
        <v>38</v>
      </c>
      <c r="W187" s="284" t="s">
        <v>38</v>
      </c>
      <c r="X187" s="284" t="s">
        <v>38</v>
      </c>
      <c r="Y187" s="284" t="s">
        <v>38</v>
      </c>
      <c r="Z187" s="284" t="s">
        <v>38</v>
      </c>
      <c r="AA187" s="284" t="s">
        <v>38</v>
      </c>
      <c r="AB187" s="284" t="s">
        <v>38</v>
      </c>
      <c r="AC187" s="284" t="s">
        <v>38</v>
      </c>
      <c r="AD187" s="284" t="s">
        <v>38</v>
      </c>
      <c r="AE187" s="284" t="s">
        <v>38</v>
      </c>
      <c r="AF187" s="284" t="s">
        <v>38</v>
      </c>
      <c r="AG187" s="284" t="s">
        <v>38</v>
      </c>
      <c r="AH187" s="284" t="s">
        <v>38</v>
      </c>
      <c r="AI187" s="284" t="s">
        <v>38</v>
      </c>
      <c r="AJ187" s="284" t="s">
        <v>38</v>
      </c>
      <c r="AK187" s="284" t="s">
        <v>38</v>
      </c>
      <c r="AL187" s="284" t="s">
        <v>38</v>
      </c>
      <c r="AM187" s="284" t="s">
        <v>38</v>
      </c>
      <c r="AN187" s="284" t="s">
        <v>38</v>
      </c>
      <c r="AO187" s="284" t="s">
        <v>38</v>
      </c>
      <c r="AP187" s="284" t="s">
        <v>38</v>
      </c>
      <c r="AQ187" s="284" t="s">
        <v>38</v>
      </c>
      <c r="AR187" s="284" t="s">
        <v>38</v>
      </c>
      <c r="AS187" s="284" t="s">
        <v>38</v>
      </c>
      <c r="AT187" s="284" t="s">
        <v>38</v>
      </c>
      <c r="AU187" s="284" t="s">
        <v>38</v>
      </c>
      <c r="AV187" s="285"/>
      <c r="AW187" s="286"/>
      <c r="AX187" s="287"/>
      <c r="AY187" s="287"/>
      <c r="AZ187" s="287"/>
      <c r="BA187" s="287"/>
      <c r="BB187" s="287"/>
      <c r="BC187" s="287"/>
      <c r="BD187" s="287"/>
      <c r="BE187" s="287"/>
      <c r="BF187" s="287"/>
      <c r="BG187" s="287"/>
      <c r="BH187" s="287"/>
      <c r="BI187" s="287"/>
      <c r="BJ187" s="287"/>
      <c r="BK187" s="273"/>
      <c r="BL187" s="273"/>
      <c r="BM187" s="297"/>
      <c r="BN187" s="297"/>
      <c r="BP187" s="297"/>
      <c r="BQ187" s="275"/>
      <c r="BS187" s="271"/>
      <c r="CV187" s="271"/>
    </row>
    <row r="188" spans="1:100" s="298" customFormat="1" ht="31.5" hidden="1" x14ac:dyDescent="0.25">
      <c r="A188" s="14" t="s">
        <v>359</v>
      </c>
      <c r="B188" s="88" t="s">
        <v>360</v>
      </c>
      <c r="C188" s="87" t="s">
        <v>37</v>
      </c>
      <c r="D188" s="284" t="s">
        <v>38</v>
      </c>
      <c r="E188" s="284" t="s">
        <v>38</v>
      </c>
      <c r="F188" s="284" t="s">
        <v>38</v>
      </c>
      <c r="G188" s="284" t="s">
        <v>38</v>
      </c>
      <c r="H188" s="284" t="s">
        <v>38</v>
      </c>
      <c r="I188" s="284" t="s">
        <v>38</v>
      </c>
      <c r="J188" s="284" t="s">
        <v>38</v>
      </c>
      <c r="K188" s="284" t="s">
        <v>38</v>
      </c>
      <c r="L188" s="284" t="s">
        <v>38</v>
      </c>
      <c r="M188" s="284" t="s">
        <v>38</v>
      </c>
      <c r="N188" s="284" t="s">
        <v>38</v>
      </c>
      <c r="O188" s="284" t="s">
        <v>38</v>
      </c>
      <c r="P188" s="284" t="s">
        <v>38</v>
      </c>
      <c r="Q188" s="284" t="s">
        <v>38</v>
      </c>
      <c r="R188" s="284" t="s">
        <v>38</v>
      </c>
      <c r="S188" s="284" t="s">
        <v>38</v>
      </c>
      <c r="T188" s="284" t="s">
        <v>38</v>
      </c>
      <c r="U188" s="284" t="s">
        <v>38</v>
      </c>
      <c r="V188" s="284" t="s">
        <v>38</v>
      </c>
      <c r="W188" s="284" t="s">
        <v>38</v>
      </c>
      <c r="X188" s="284" t="s">
        <v>38</v>
      </c>
      <c r="Y188" s="284" t="s">
        <v>38</v>
      </c>
      <c r="Z188" s="284" t="s">
        <v>38</v>
      </c>
      <c r="AA188" s="284" t="s">
        <v>38</v>
      </c>
      <c r="AB188" s="284" t="s">
        <v>38</v>
      </c>
      <c r="AC188" s="284" t="s">
        <v>38</v>
      </c>
      <c r="AD188" s="284" t="s">
        <v>38</v>
      </c>
      <c r="AE188" s="284" t="s">
        <v>38</v>
      </c>
      <c r="AF188" s="284" t="s">
        <v>38</v>
      </c>
      <c r="AG188" s="284" t="s">
        <v>38</v>
      </c>
      <c r="AH188" s="284" t="s">
        <v>38</v>
      </c>
      <c r="AI188" s="284" t="s">
        <v>38</v>
      </c>
      <c r="AJ188" s="284" t="s">
        <v>38</v>
      </c>
      <c r="AK188" s="284" t="s">
        <v>38</v>
      </c>
      <c r="AL188" s="284" t="s">
        <v>38</v>
      </c>
      <c r="AM188" s="284" t="s">
        <v>38</v>
      </c>
      <c r="AN188" s="284" t="s">
        <v>38</v>
      </c>
      <c r="AO188" s="284" t="s">
        <v>38</v>
      </c>
      <c r="AP188" s="284" t="s">
        <v>38</v>
      </c>
      <c r="AQ188" s="284" t="s">
        <v>38</v>
      </c>
      <c r="AR188" s="284" t="s">
        <v>38</v>
      </c>
      <c r="AS188" s="284" t="s">
        <v>38</v>
      </c>
      <c r="AT188" s="284" t="s">
        <v>38</v>
      </c>
      <c r="AU188" s="284" t="s">
        <v>38</v>
      </c>
      <c r="AV188" s="285"/>
      <c r="AW188" s="286"/>
      <c r="AX188" s="287"/>
      <c r="AY188" s="287"/>
      <c r="AZ188" s="287"/>
      <c r="BA188" s="287"/>
      <c r="BB188" s="287"/>
      <c r="BC188" s="287"/>
      <c r="BD188" s="287"/>
      <c r="BE188" s="287"/>
      <c r="BF188" s="287"/>
      <c r="BG188" s="287"/>
      <c r="BH188" s="287"/>
      <c r="BI188" s="287"/>
      <c r="BJ188" s="287"/>
      <c r="BK188" s="273"/>
      <c r="BL188" s="273"/>
      <c r="BM188" s="297"/>
      <c r="BN188" s="297"/>
      <c r="BP188" s="297"/>
      <c r="BQ188" s="275"/>
      <c r="BS188" s="271"/>
      <c r="CV188" s="271"/>
    </row>
    <row r="189" spans="1:100" s="298" customFormat="1" hidden="1" x14ac:dyDescent="0.25">
      <c r="A189" s="14" t="s">
        <v>361</v>
      </c>
      <c r="B189" s="19" t="s">
        <v>362</v>
      </c>
      <c r="C189" s="288" t="s">
        <v>37</v>
      </c>
      <c r="D189" s="284" t="s">
        <v>38</v>
      </c>
      <c r="E189" s="284" t="s">
        <v>38</v>
      </c>
      <c r="F189" s="284" t="s">
        <v>38</v>
      </c>
      <c r="G189" s="284" t="s">
        <v>38</v>
      </c>
      <c r="H189" s="284" t="s">
        <v>38</v>
      </c>
      <c r="I189" s="284" t="s">
        <v>38</v>
      </c>
      <c r="J189" s="284" t="s">
        <v>38</v>
      </c>
      <c r="K189" s="284" t="s">
        <v>38</v>
      </c>
      <c r="L189" s="284" t="s">
        <v>38</v>
      </c>
      <c r="M189" s="284" t="s">
        <v>38</v>
      </c>
      <c r="N189" s="284" t="s">
        <v>38</v>
      </c>
      <c r="O189" s="284" t="s">
        <v>38</v>
      </c>
      <c r="P189" s="284" t="s">
        <v>38</v>
      </c>
      <c r="Q189" s="284" t="s">
        <v>38</v>
      </c>
      <c r="R189" s="284" t="s">
        <v>38</v>
      </c>
      <c r="S189" s="284" t="s">
        <v>38</v>
      </c>
      <c r="T189" s="284" t="s">
        <v>38</v>
      </c>
      <c r="U189" s="284" t="s">
        <v>38</v>
      </c>
      <c r="V189" s="284" t="s">
        <v>38</v>
      </c>
      <c r="W189" s="284" t="s">
        <v>38</v>
      </c>
      <c r="X189" s="284" t="s">
        <v>38</v>
      </c>
      <c r="Y189" s="284" t="s">
        <v>38</v>
      </c>
      <c r="Z189" s="284" t="s">
        <v>38</v>
      </c>
      <c r="AA189" s="284" t="s">
        <v>38</v>
      </c>
      <c r="AB189" s="284" t="s">
        <v>38</v>
      </c>
      <c r="AC189" s="284" t="s">
        <v>38</v>
      </c>
      <c r="AD189" s="284" t="s">
        <v>38</v>
      </c>
      <c r="AE189" s="284" t="s">
        <v>38</v>
      </c>
      <c r="AF189" s="284" t="s">
        <v>38</v>
      </c>
      <c r="AG189" s="284" t="s">
        <v>38</v>
      </c>
      <c r="AH189" s="284" t="s">
        <v>38</v>
      </c>
      <c r="AI189" s="284" t="s">
        <v>38</v>
      </c>
      <c r="AJ189" s="284" t="s">
        <v>38</v>
      </c>
      <c r="AK189" s="284" t="s">
        <v>38</v>
      </c>
      <c r="AL189" s="284" t="s">
        <v>38</v>
      </c>
      <c r="AM189" s="284" t="s">
        <v>38</v>
      </c>
      <c r="AN189" s="284" t="s">
        <v>38</v>
      </c>
      <c r="AO189" s="284" t="s">
        <v>38</v>
      </c>
      <c r="AP189" s="284" t="s">
        <v>38</v>
      </c>
      <c r="AQ189" s="284" t="s">
        <v>38</v>
      </c>
      <c r="AR189" s="284" t="s">
        <v>38</v>
      </c>
      <c r="AS189" s="284" t="s">
        <v>38</v>
      </c>
      <c r="AT189" s="284" t="s">
        <v>38</v>
      </c>
      <c r="AU189" s="284" t="s">
        <v>38</v>
      </c>
      <c r="AV189" s="285"/>
      <c r="AW189" s="286"/>
      <c r="AX189" s="287"/>
      <c r="AY189" s="287"/>
      <c r="AZ189" s="287"/>
      <c r="BA189" s="287"/>
      <c r="BB189" s="287"/>
      <c r="BC189" s="287"/>
      <c r="BD189" s="287"/>
      <c r="BE189" s="287"/>
      <c r="BF189" s="287"/>
      <c r="BG189" s="287"/>
      <c r="BH189" s="287"/>
      <c r="BI189" s="287"/>
      <c r="BJ189" s="287"/>
      <c r="BK189" s="273"/>
      <c r="BL189" s="273"/>
      <c r="BM189" s="297"/>
      <c r="BN189" s="297"/>
      <c r="BP189" s="297"/>
      <c r="BQ189" s="275"/>
      <c r="BS189" s="271"/>
      <c r="CV189" s="271"/>
    </row>
    <row r="190" spans="1:100" hidden="1" x14ac:dyDescent="0.25">
      <c r="A190" s="14" t="s">
        <v>363</v>
      </c>
      <c r="B190" s="19" t="s">
        <v>364</v>
      </c>
      <c r="C190" s="288" t="s">
        <v>37</v>
      </c>
      <c r="D190" s="284" t="s">
        <v>38</v>
      </c>
      <c r="E190" s="284" t="s">
        <v>38</v>
      </c>
      <c r="F190" s="284" t="s">
        <v>38</v>
      </c>
      <c r="G190" s="284" t="s">
        <v>38</v>
      </c>
      <c r="H190" s="284" t="s">
        <v>38</v>
      </c>
      <c r="I190" s="284" t="s">
        <v>38</v>
      </c>
      <c r="J190" s="284" t="s">
        <v>38</v>
      </c>
      <c r="K190" s="284" t="s">
        <v>38</v>
      </c>
      <c r="L190" s="284" t="s">
        <v>38</v>
      </c>
      <c r="M190" s="284" t="s">
        <v>38</v>
      </c>
      <c r="N190" s="284" t="s">
        <v>38</v>
      </c>
      <c r="O190" s="284" t="s">
        <v>38</v>
      </c>
      <c r="P190" s="284" t="s">
        <v>38</v>
      </c>
      <c r="Q190" s="284" t="s">
        <v>38</v>
      </c>
      <c r="R190" s="284" t="s">
        <v>38</v>
      </c>
      <c r="S190" s="284" t="s">
        <v>38</v>
      </c>
      <c r="T190" s="284" t="s">
        <v>38</v>
      </c>
      <c r="U190" s="284" t="s">
        <v>38</v>
      </c>
      <c r="V190" s="284" t="s">
        <v>38</v>
      </c>
      <c r="W190" s="284" t="s">
        <v>38</v>
      </c>
      <c r="X190" s="284" t="s">
        <v>38</v>
      </c>
      <c r="Y190" s="284" t="s">
        <v>38</v>
      </c>
      <c r="Z190" s="284" t="s">
        <v>38</v>
      </c>
      <c r="AA190" s="284" t="s">
        <v>38</v>
      </c>
      <c r="AB190" s="284" t="s">
        <v>38</v>
      </c>
      <c r="AC190" s="284" t="s">
        <v>38</v>
      </c>
      <c r="AD190" s="284" t="s">
        <v>38</v>
      </c>
      <c r="AE190" s="284" t="s">
        <v>38</v>
      </c>
      <c r="AF190" s="284" t="s">
        <v>38</v>
      </c>
      <c r="AG190" s="284" t="s">
        <v>38</v>
      </c>
      <c r="AH190" s="284" t="s">
        <v>38</v>
      </c>
      <c r="AI190" s="284" t="s">
        <v>38</v>
      </c>
      <c r="AJ190" s="284" t="s">
        <v>38</v>
      </c>
      <c r="AK190" s="284" t="s">
        <v>38</v>
      </c>
      <c r="AL190" s="284" t="s">
        <v>38</v>
      </c>
      <c r="AM190" s="284" t="s">
        <v>38</v>
      </c>
      <c r="AN190" s="284" t="s">
        <v>38</v>
      </c>
      <c r="AO190" s="284" t="s">
        <v>38</v>
      </c>
      <c r="AP190" s="284" t="s">
        <v>38</v>
      </c>
      <c r="AQ190" s="284" t="s">
        <v>38</v>
      </c>
      <c r="AR190" s="284" t="s">
        <v>38</v>
      </c>
      <c r="AS190" s="284" t="s">
        <v>38</v>
      </c>
      <c r="AT190" s="284" t="s">
        <v>38</v>
      </c>
      <c r="AU190" s="284" t="s">
        <v>38</v>
      </c>
      <c r="AV190" s="285"/>
      <c r="AW190" s="286"/>
      <c r="AX190" s="287"/>
      <c r="AY190" s="287"/>
      <c r="AZ190" s="287"/>
      <c r="BA190" s="287"/>
      <c r="BB190" s="287"/>
      <c r="BC190" s="287"/>
      <c r="BD190" s="287"/>
      <c r="BE190" s="287"/>
      <c r="BF190" s="287"/>
      <c r="BG190" s="287"/>
      <c r="BH190" s="287"/>
      <c r="BI190" s="287"/>
      <c r="BJ190" s="287"/>
      <c r="BK190" s="273"/>
      <c r="BL190" s="273"/>
      <c r="BP190" s="276"/>
    </row>
    <row r="191" spans="1:100" hidden="1" x14ac:dyDescent="0.25">
      <c r="A191" s="14" t="s">
        <v>365</v>
      </c>
      <c r="B191" s="19" t="s">
        <v>366</v>
      </c>
      <c r="C191" s="288" t="s">
        <v>37</v>
      </c>
      <c r="D191" s="284" t="s">
        <v>38</v>
      </c>
      <c r="E191" s="284" t="s">
        <v>38</v>
      </c>
      <c r="F191" s="284" t="s">
        <v>38</v>
      </c>
      <c r="G191" s="284" t="s">
        <v>38</v>
      </c>
      <c r="H191" s="284" t="s">
        <v>38</v>
      </c>
      <c r="I191" s="284" t="s">
        <v>38</v>
      </c>
      <c r="J191" s="284" t="s">
        <v>38</v>
      </c>
      <c r="K191" s="284" t="s">
        <v>38</v>
      </c>
      <c r="L191" s="284" t="s">
        <v>38</v>
      </c>
      <c r="M191" s="284" t="s">
        <v>38</v>
      </c>
      <c r="N191" s="284" t="s">
        <v>38</v>
      </c>
      <c r="O191" s="284" t="s">
        <v>38</v>
      </c>
      <c r="P191" s="284" t="s">
        <v>38</v>
      </c>
      <c r="Q191" s="284" t="s">
        <v>38</v>
      </c>
      <c r="R191" s="284" t="s">
        <v>38</v>
      </c>
      <c r="S191" s="284" t="s">
        <v>38</v>
      </c>
      <c r="T191" s="284" t="s">
        <v>38</v>
      </c>
      <c r="U191" s="284" t="s">
        <v>38</v>
      </c>
      <c r="V191" s="284" t="s">
        <v>38</v>
      </c>
      <c r="W191" s="284" t="s">
        <v>38</v>
      </c>
      <c r="X191" s="284" t="s">
        <v>38</v>
      </c>
      <c r="Y191" s="284" t="s">
        <v>38</v>
      </c>
      <c r="Z191" s="284" t="s">
        <v>38</v>
      </c>
      <c r="AA191" s="284" t="s">
        <v>38</v>
      </c>
      <c r="AB191" s="284" t="s">
        <v>38</v>
      </c>
      <c r="AC191" s="284" t="s">
        <v>38</v>
      </c>
      <c r="AD191" s="284" t="s">
        <v>38</v>
      </c>
      <c r="AE191" s="284" t="s">
        <v>38</v>
      </c>
      <c r="AF191" s="284" t="s">
        <v>38</v>
      </c>
      <c r="AG191" s="284" t="s">
        <v>38</v>
      </c>
      <c r="AH191" s="284" t="s">
        <v>38</v>
      </c>
      <c r="AI191" s="284" t="s">
        <v>38</v>
      </c>
      <c r="AJ191" s="284" t="s">
        <v>38</v>
      </c>
      <c r="AK191" s="284" t="s">
        <v>38</v>
      </c>
      <c r="AL191" s="284" t="s">
        <v>38</v>
      </c>
      <c r="AM191" s="284" t="s">
        <v>38</v>
      </c>
      <c r="AN191" s="284" t="s">
        <v>38</v>
      </c>
      <c r="AO191" s="284" t="s">
        <v>38</v>
      </c>
      <c r="AP191" s="284" t="s">
        <v>38</v>
      </c>
      <c r="AQ191" s="284" t="s">
        <v>38</v>
      </c>
      <c r="AR191" s="284" t="s">
        <v>38</v>
      </c>
      <c r="AS191" s="284" t="s">
        <v>38</v>
      </c>
      <c r="AT191" s="284" t="s">
        <v>38</v>
      </c>
      <c r="AU191" s="284" t="s">
        <v>38</v>
      </c>
      <c r="AV191" s="285"/>
      <c r="AW191" s="286"/>
      <c r="AX191" s="287"/>
      <c r="AY191" s="287"/>
      <c r="AZ191" s="287"/>
      <c r="BA191" s="287"/>
      <c r="BB191" s="287"/>
      <c r="BC191" s="287"/>
      <c r="BD191" s="287"/>
      <c r="BE191" s="287"/>
      <c r="BF191" s="287"/>
      <c r="BG191" s="287"/>
      <c r="BH191" s="287"/>
      <c r="BI191" s="287"/>
      <c r="BJ191" s="287"/>
      <c r="BK191" s="273"/>
      <c r="BL191" s="273"/>
      <c r="BP191" s="276"/>
    </row>
    <row r="192" spans="1:100" ht="31.5" hidden="1" x14ac:dyDescent="0.25">
      <c r="A192" s="14" t="s">
        <v>367</v>
      </c>
      <c r="B192" s="20" t="s">
        <v>368</v>
      </c>
      <c r="C192" s="288" t="s">
        <v>37</v>
      </c>
      <c r="D192" s="284" t="s">
        <v>38</v>
      </c>
      <c r="E192" s="284" t="s">
        <v>38</v>
      </c>
      <c r="F192" s="284" t="s">
        <v>38</v>
      </c>
      <c r="G192" s="284" t="s">
        <v>38</v>
      </c>
      <c r="H192" s="284" t="s">
        <v>38</v>
      </c>
      <c r="I192" s="284" t="s">
        <v>38</v>
      </c>
      <c r="J192" s="284" t="s">
        <v>38</v>
      </c>
      <c r="K192" s="284" t="s">
        <v>38</v>
      </c>
      <c r="L192" s="284" t="s">
        <v>38</v>
      </c>
      <c r="M192" s="284" t="s">
        <v>38</v>
      </c>
      <c r="N192" s="284" t="s">
        <v>38</v>
      </c>
      <c r="O192" s="284" t="s">
        <v>38</v>
      </c>
      <c r="P192" s="284" t="s">
        <v>38</v>
      </c>
      <c r="Q192" s="284" t="s">
        <v>38</v>
      </c>
      <c r="R192" s="284" t="s">
        <v>38</v>
      </c>
      <c r="S192" s="284" t="s">
        <v>38</v>
      </c>
      <c r="T192" s="284" t="s">
        <v>38</v>
      </c>
      <c r="U192" s="284" t="s">
        <v>38</v>
      </c>
      <c r="V192" s="284" t="s">
        <v>38</v>
      </c>
      <c r="W192" s="284" t="s">
        <v>38</v>
      </c>
      <c r="X192" s="284" t="s">
        <v>38</v>
      </c>
      <c r="Y192" s="284" t="s">
        <v>38</v>
      </c>
      <c r="Z192" s="284" t="s">
        <v>38</v>
      </c>
      <c r="AA192" s="284" t="s">
        <v>38</v>
      </c>
      <c r="AB192" s="284" t="s">
        <v>38</v>
      </c>
      <c r="AC192" s="284" t="s">
        <v>38</v>
      </c>
      <c r="AD192" s="284" t="s">
        <v>38</v>
      </c>
      <c r="AE192" s="284" t="s">
        <v>38</v>
      </c>
      <c r="AF192" s="284" t="s">
        <v>38</v>
      </c>
      <c r="AG192" s="284" t="s">
        <v>38</v>
      </c>
      <c r="AH192" s="284" t="s">
        <v>38</v>
      </c>
      <c r="AI192" s="284" t="s">
        <v>38</v>
      </c>
      <c r="AJ192" s="284" t="s">
        <v>38</v>
      </c>
      <c r="AK192" s="284" t="s">
        <v>38</v>
      </c>
      <c r="AL192" s="284" t="s">
        <v>38</v>
      </c>
      <c r="AM192" s="284" t="s">
        <v>38</v>
      </c>
      <c r="AN192" s="284" t="s">
        <v>38</v>
      </c>
      <c r="AO192" s="284" t="s">
        <v>38</v>
      </c>
      <c r="AP192" s="284" t="s">
        <v>38</v>
      </c>
      <c r="AQ192" s="284" t="s">
        <v>38</v>
      </c>
      <c r="AR192" s="284" t="s">
        <v>38</v>
      </c>
      <c r="AS192" s="284" t="s">
        <v>38</v>
      </c>
      <c r="AT192" s="284" t="s">
        <v>38</v>
      </c>
      <c r="AU192" s="284" t="s">
        <v>38</v>
      </c>
      <c r="AV192" s="285"/>
      <c r="AW192" s="286"/>
      <c r="AX192" s="287"/>
      <c r="AY192" s="287"/>
      <c r="AZ192" s="287"/>
      <c r="BA192" s="287"/>
      <c r="BB192" s="287"/>
      <c r="BC192" s="287"/>
      <c r="BD192" s="287"/>
      <c r="BE192" s="287"/>
      <c r="BF192" s="287"/>
      <c r="BG192" s="287"/>
      <c r="BH192" s="287"/>
      <c r="BI192" s="287"/>
      <c r="BJ192" s="287"/>
      <c r="BK192" s="273"/>
      <c r="BL192" s="273"/>
      <c r="BP192" s="276"/>
    </row>
    <row r="193" spans="1:100" ht="31.5" hidden="1" x14ac:dyDescent="0.25">
      <c r="A193" s="14" t="s">
        <v>369</v>
      </c>
      <c r="B193" s="20" t="s">
        <v>370</v>
      </c>
      <c r="C193" s="288" t="s">
        <v>37</v>
      </c>
      <c r="D193" s="284" t="s">
        <v>38</v>
      </c>
      <c r="E193" s="284" t="s">
        <v>38</v>
      </c>
      <c r="F193" s="284" t="s">
        <v>38</v>
      </c>
      <c r="G193" s="284" t="s">
        <v>38</v>
      </c>
      <c r="H193" s="284" t="s">
        <v>38</v>
      </c>
      <c r="I193" s="284" t="s">
        <v>38</v>
      </c>
      <c r="J193" s="284" t="s">
        <v>38</v>
      </c>
      <c r="K193" s="284" t="s">
        <v>38</v>
      </c>
      <c r="L193" s="284" t="s">
        <v>38</v>
      </c>
      <c r="M193" s="284" t="s">
        <v>38</v>
      </c>
      <c r="N193" s="284" t="s">
        <v>38</v>
      </c>
      <c r="O193" s="284" t="s">
        <v>38</v>
      </c>
      <c r="P193" s="284" t="s">
        <v>38</v>
      </c>
      <c r="Q193" s="284" t="s">
        <v>38</v>
      </c>
      <c r="R193" s="284" t="s">
        <v>38</v>
      </c>
      <c r="S193" s="284" t="s">
        <v>38</v>
      </c>
      <c r="T193" s="284" t="s">
        <v>38</v>
      </c>
      <c r="U193" s="284" t="s">
        <v>38</v>
      </c>
      <c r="V193" s="284" t="s">
        <v>38</v>
      </c>
      <c r="W193" s="284" t="s">
        <v>38</v>
      </c>
      <c r="X193" s="284" t="s">
        <v>38</v>
      </c>
      <c r="Y193" s="284" t="s">
        <v>38</v>
      </c>
      <c r="Z193" s="284" t="s">
        <v>38</v>
      </c>
      <c r="AA193" s="284" t="s">
        <v>38</v>
      </c>
      <c r="AB193" s="284" t="s">
        <v>38</v>
      </c>
      <c r="AC193" s="284" t="s">
        <v>38</v>
      </c>
      <c r="AD193" s="284" t="s">
        <v>38</v>
      </c>
      <c r="AE193" s="284" t="s">
        <v>38</v>
      </c>
      <c r="AF193" s="284" t="s">
        <v>38</v>
      </c>
      <c r="AG193" s="284" t="s">
        <v>38</v>
      </c>
      <c r="AH193" s="284" t="s">
        <v>38</v>
      </c>
      <c r="AI193" s="284" t="s">
        <v>38</v>
      </c>
      <c r="AJ193" s="284" t="s">
        <v>38</v>
      </c>
      <c r="AK193" s="284" t="s">
        <v>38</v>
      </c>
      <c r="AL193" s="284" t="s">
        <v>38</v>
      </c>
      <c r="AM193" s="284" t="s">
        <v>38</v>
      </c>
      <c r="AN193" s="284" t="s">
        <v>38</v>
      </c>
      <c r="AO193" s="284" t="s">
        <v>38</v>
      </c>
      <c r="AP193" s="284" t="s">
        <v>38</v>
      </c>
      <c r="AQ193" s="284" t="s">
        <v>38</v>
      </c>
      <c r="AR193" s="284" t="s">
        <v>38</v>
      </c>
      <c r="AS193" s="284" t="s">
        <v>38</v>
      </c>
      <c r="AT193" s="284" t="s">
        <v>38</v>
      </c>
      <c r="AU193" s="284" t="s">
        <v>38</v>
      </c>
      <c r="AV193" s="285"/>
      <c r="AW193" s="286"/>
      <c r="AX193" s="287"/>
      <c r="AY193" s="287"/>
      <c r="AZ193" s="287"/>
      <c r="BA193" s="287"/>
      <c r="BB193" s="287"/>
      <c r="BC193" s="287"/>
      <c r="BD193" s="287"/>
      <c r="BE193" s="287"/>
      <c r="BF193" s="287"/>
      <c r="BG193" s="287"/>
      <c r="BH193" s="287"/>
      <c r="BI193" s="287"/>
      <c r="BJ193" s="287"/>
      <c r="BK193" s="273"/>
      <c r="BL193" s="273"/>
      <c r="BP193" s="276"/>
    </row>
    <row r="194" spans="1:100" ht="31.5" hidden="1" x14ac:dyDescent="0.25">
      <c r="A194" s="14" t="s">
        <v>371</v>
      </c>
      <c r="B194" s="88" t="s">
        <v>372</v>
      </c>
      <c r="C194" s="87" t="s">
        <v>37</v>
      </c>
      <c r="D194" s="284" t="s">
        <v>38</v>
      </c>
      <c r="E194" s="284" t="s">
        <v>38</v>
      </c>
      <c r="F194" s="284" t="s">
        <v>38</v>
      </c>
      <c r="G194" s="284" t="s">
        <v>38</v>
      </c>
      <c r="H194" s="284" t="s">
        <v>38</v>
      </c>
      <c r="I194" s="284" t="s">
        <v>38</v>
      </c>
      <c r="J194" s="284" t="s">
        <v>38</v>
      </c>
      <c r="K194" s="284" t="s">
        <v>38</v>
      </c>
      <c r="L194" s="284" t="s">
        <v>38</v>
      </c>
      <c r="M194" s="284" t="s">
        <v>38</v>
      </c>
      <c r="N194" s="284" t="s">
        <v>38</v>
      </c>
      <c r="O194" s="284" t="s">
        <v>38</v>
      </c>
      <c r="P194" s="284" t="s">
        <v>38</v>
      </c>
      <c r="Q194" s="284" t="s">
        <v>38</v>
      </c>
      <c r="R194" s="284" t="s">
        <v>38</v>
      </c>
      <c r="S194" s="284" t="s">
        <v>38</v>
      </c>
      <c r="T194" s="284" t="s">
        <v>38</v>
      </c>
      <c r="U194" s="284" t="s">
        <v>38</v>
      </c>
      <c r="V194" s="284" t="s">
        <v>38</v>
      </c>
      <c r="W194" s="284" t="s">
        <v>38</v>
      </c>
      <c r="X194" s="284" t="s">
        <v>38</v>
      </c>
      <c r="Y194" s="284" t="s">
        <v>38</v>
      </c>
      <c r="Z194" s="284" t="s">
        <v>38</v>
      </c>
      <c r="AA194" s="284" t="s">
        <v>38</v>
      </c>
      <c r="AB194" s="284" t="s">
        <v>38</v>
      </c>
      <c r="AC194" s="284" t="s">
        <v>38</v>
      </c>
      <c r="AD194" s="284" t="s">
        <v>38</v>
      </c>
      <c r="AE194" s="284" t="s">
        <v>38</v>
      </c>
      <c r="AF194" s="284" t="s">
        <v>38</v>
      </c>
      <c r="AG194" s="284" t="s">
        <v>38</v>
      </c>
      <c r="AH194" s="284" t="s">
        <v>38</v>
      </c>
      <c r="AI194" s="284" t="s">
        <v>38</v>
      </c>
      <c r="AJ194" s="284" t="s">
        <v>38</v>
      </c>
      <c r="AK194" s="284" t="s">
        <v>38</v>
      </c>
      <c r="AL194" s="284" t="s">
        <v>38</v>
      </c>
      <c r="AM194" s="284" t="s">
        <v>38</v>
      </c>
      <c r="AN194" s="284" t="s">
        <v>38</v>
      </c>
      <c r="AO194" s="284" t="s">
        <v>38</v>
      </c>
      <c r="AP194" s="284" t="s">
        <v>38</v>
      </c>
      <c r="AQ194" s="284" t="s">
        <v>38</v>
      </c>
      <c r="AR194" s="284" t="s">
        <v>38</v>
      </c>
      <c r="AS194" s="284" t="s">
        <v>38</v>
      </c>
      <c r="AT194" s="284" t="s">
        <v>38</v>
      </c>
      <c r="AU194" s="284" t="s">
        <v>38</v>
      </c>
      <c r="AV194" s="285"/>
      <c r="AW194" s="286"/>
      <c r="AX194" s="287"/>
      <c r="AY194" s="287"/>
      <c r="AZ194" s="287"/>
      <c r="BA194" s="287"/>
      <c r="BB194" s="287"/>
      <c r="BC194" s="287"/>
      <c r="BD194" s="287"/>
      <c r="BE194" s="287"/>
      <c r="BF194" s="287"/>
      <c r="BG194" s="287"/>
      <c r="BH194" s="287"/>
      <c r="BI194" s="287"/>
      <c r="BJ194" s="287"/>
      <c r="BK194" s="273"/>
      <c r="BL194" s="273"/>
      <c r="BP194" s="276"/>
    </row>
    <row r="195" spans="1:100" ht="31.5" hidden="1" x14ac:dyDescent="0.25">
      <c r="A195" s="14" t="s">
        <v>373</v>
      </c>
      <c r="B195" s="88" t="s">
        <v>374</v>
      </c>
      <c r="C195" s="87" t="s">
        <v>37</v>
      </c>
      <c r="D195" s="284" t="s">
        <v>38</v>
      </c>
      <c r="E195" s="284" t="s">
        <v>38</v>
      </c>
      <c r="F195" s="284" t="s">
        <v>38</v>
      </c>
      <c r="G195" s="284" t="s">
        <v>38</v>
      </c>
      <c r="H195" s="284" t="s">
        <v>38</v>
      </c>
      <c r="I195" s="284" t="s">
        <v>38</v>
      </c>
      <c r="J195" s="284" t="s">
        <v>38</v>
      </c>
      <c r="K195" s="284" t="s">
        <v>38</v>
      </c>
      <c r="L195" s="284" t="s">
        <v>38</v>
      </c>
      <c r="M195" s="284" t="s">
        <v>38</v>
      </c>
      <c r="N195" s="284" t="s">
        <v>38</v>
      </c>
      <c r="O195" s="284" t="s">
        <v>38</v>
      </c>
      <c r="P195" s="284" t="s">
        <v>38</v>
      </c>
      <c r="Q195" s="284" t="s">
        <v>38</v>
      </c>
      <c r="R195" s="284" t="s">
        <v>38</v>
      </c>
      <c r="S195" s="284" t="s">
        <v>38</v>
      </c>
      <c r="T195" s="284" t="s">
        <v>38</v>
      </c>
      <c r="U195" s="284" t="s">
        <v>38</v>
      </c>
      <c r="V195" s="284" t="s">
        <v>38</v>
      </c>
      <c r="W195" s="284" t="s">
        <v>38</v>
      </c>
      <c r="X195" s="284" t="s">
        <v>38</v>
      </c>
      <c r="Y195" s="284" t="s">
        <v>38</v>
      </c>
      <c r="Z195" s="284" t="s">
        <v>38</v>
      </c>
      <c r="AA195" s="284" t="s">
        <v>38</v>
      </c>
      <c r="AB195" s="284" t="s">
        <v>38</v>
      </c>
      <c r="AC195" s="284" t="s">
        <v>38</v>
      </c>
      <c r="AD195" s="284" t="s">
        <v>38</v>
      </c>
      <c r="AE195" s="284" t="s">
        <v>38</v>
      </c>
      <c r="AF195" s="284" t="s">
        <v>38</v>
      </c>
      <c r="AG195" s="284" t="s">
        <v>38</v>
      </c>
      <c r="AH195" s="284" t="s">
        <v>38</v>
      </c>
      <c r="AI195" s="284" t="s">
        <v>38</v>
      </c>
      <c r="AJ195" s="284" t="s">
        <v>38</v>
      </c>
      <c r="AK195" s="284" t="s">
        <v>38</v>
      </c>
      <c r="AL195" s="284" t="s">
        <v>38</v>
      </c>
      <c r="AM195" s="284" t="s">
        <v>38</v>
      </c>
      <c r="AN195" s="284" t="s">
        <v>38</v>
      </c>
      <c r="AO195" s="284" t="s">
        <v>38</v>
      </c>
      <c r="AP195" s="284" t="s">
        <v>38</v>
      </c>
      <c r="AQ195" s="284" t="s">
        <v>38</v>
      </c>
      <c r="AR195" s="284" t="s">
        <v>38</v>
      </c>
      <c r="AS195" s="284" t="s">
        <v>38</v>
      </c>
      <c r="AT195" s="284" t="s">
        <v>38</v>
      </c>
      <c r="AU195" s="284" t="s">
        <v>38</v>
      </c>
      <c r="AV195" s="285"/>
      <c r="AW195" s="286"/>
      <c r="AX195" s="287"/>
      <c r="AY195" s="287"/>
      <c r="AZ195" s="287"/>
      <c r="BA195" s="287"/>
      <c r="BB195" s="287"/>
      <c r="BC195" s="287"/>
      <c r="BD195" s="287"/>
      <c r="BE195" s="287"/>
      <c r="BF195" s="287"/>
      <c r="BG195" s="287"/>
      <c r="BH195" s="287"/>
      <c r="BI195" s="287"/>
      <c r="BJ195" s="287"/>
      <c r="BK195" s="273"/>
      <c r="BL195" s="273"/>
      <c r="BP195" s="276"/>
    </row>
    <row r="196" spans="1:100" ht="31.5" hidden="1" x14ac:dyDescent="0.25">
      <c r="A196" s="14" t="s">
        <v>375</v>
      </c>
      <c r="B196" s="88" t="s">
        <v>376</v>
      </c>
      <c r="C196" s="87" t="s">
        <v>37</v>
      </c>
      <c r="D196" s="284" t="s">
        <v>38</v>
      </c>
      <c r="E196" s="284" t="s">
        <v>38</v>
      </c>
      <c r="F196" s="284" t="s">
        <v>38</v>
      </c>
      <c r="G196" s="284" t="s">
        <v>38</v>
      </c>
      <c r="H196" s="284" t="s">
        <v>38</v>
      </c>
      <c r="I196" s="284" t="s">
        <v>38</v>
      </c>
      <c r="J196" s="284" t="s">
        <v>38</v>
      </c>
      <c r="K196" s="284" t="s">
        <v>38</v>
      </c>
      <c r="L196" s="284" t="s">
        <v>38</v>
      </c>
      <c r="M196" s="284" t="s">
        <v>38</v>
      </c>
      <c r="N196" s="284" t="s">
        <v>38</v>
      </c>
      <c r="O196" s="284" t="s">
        <v>38</v>
      </c>
      <c r="P196" s="284" t="s">
        <v>38</v>
      </c>
      <c r="Q196" s="284" t="s">
        <v>38</v>
      </c>
      <c r="R196" s="284" t="s">
        <v>38</v>
      </c>
      <c r="S196" s="284" t="s">
        <v>38</v>
      </c>
      <c r="T196" s="284" t="s">
        <v>38</v>
      </c>
      <c r="U196" s="284" t="s">
        <v>38</v>
      </c>
      <c r="V196" s="284" t="s">
        <v>38</v>
      </c>
      <c r="W196" s="284" t="s">
        <v>38</v>
      </c>
      <c r="X196" s="284" t="s">
        <v>38</v>
      </c>
      <c r="Y196" s="284" t="s">
        <v>38</v>
      </c>
      <c r="Z196" s="284" t="s">
        <v>38</v>
      </c>
      <c r="AA196" s="284" t="s">
        <v>38</v>
      </c>
      <c r="AB196" s="284" t="s">
        <v>38</v>
      </c>
      <c r="AC196" s="284" t="s">
        <v>38</v>
      </c>
      <c r="AD196" s="284" t="s">
        <v>38</v>
      </c>
      <c r="AE196" s="284" t="s">
        <v>38</v>
      </c>
      <c r="AF196" s="284" t="s">
        <v>38</v>
      </c>
      <c r="AG196" s="284" t="s">
        <v>38</v>
      </c>
      <c r="AH196" s="284" t="s">
        <v>38</v>
      </c>
      <c r="AI196" s="284" t="s">
        <v>38</v>
      </c>
      <c r="AJ196" s="284" t="s">
        <v>38</v>
      </c>
      <c r="AK196" s="284" t="s">
        <v>38</v>
      </c>
      <c r="AL196" s="284" t="s">
        <v>38</v>
      </c>
      <c r="AM196" s="284" t="s">
        <v>38</v>
      </c>
      <c r="AN196" s="284" t="s">
        <v>38</v>
      </c>
      <c r="AO196" s="284" t="s">
        <v>38</v>
      </c>
      <c r="AP196" s="284" t="s">
        <v>38</v>
      </c>
      <c r="AQ196" s="284" t="s">
        <v>38</v>
      </c>
      <c r="AR196" s="284" t="s">
        <v>38</v>
      </c>
      <c r="AS196" s="284" t="s">
        <v>38</v>
      </c>
      <c r="AT196" s="284" t="s">
        <v>38</v>
      </c>
      <c r="AU196" s="284" t="s">
        <v>38</v>
      </c>
      <c r="AV196" s="285"/>
      <c r="AW196" s="286"/>
      <c r="AX196" s="287"/>
      <c r="AY196" s="287"/>
      <c r="AZ196" s="287"/>
      <c r="BA196" s="287"/>
      <c r="BB196" s="287"/>
      <c r="BC196" s="287"/>
      <c r="BD196" s="287"/>
      <c r="BE196" s="287"/>
      <c r="BF196" s="287"/>
      <c r="BG196" s="287"/>
      <c r="BH196" s="287"/>
      <c r="BI196" s="287"/>
      <c r="BJ196" s="287"/>
      <c r="BK196" s="273"/>
      <c r="BL196" s="273"/>
      <c r="BP196" s="276"/>
    </row>
    <row r="197" spans="1:100" s="294" customFormat="1" ht="31.5" hidden="1" x14ac:dyDescent="0.25">
      <c r="A197" s="14" t="s">
        <v>377</v>
      </c>
      <c r="B197" s="88" t="s">
        <v>75</v>
      </c>
      <c r="C197" s="87" t="s">
        <v>37</v>
      </c>
      <c r="D197" s="284" t="s">
        <v>38</v>
      </c>
      <c r="E197" s="284" t="s">
        <v>38</v>
      </c>
      <c r="F197" s="284" t="s">
        <v>38</v>
      </c>
      <c r="G197" s="284" t="s">
        <v>38</v>
      </c>
      <c r="H197" s="284" t="s">
        <v>38</v>
      </c>
      <c r="I197" s="284" t="s">
        <v>38</v>
      </c>
      <c r="J197" s="284" t="s">
        <v>38</v>
      </c>
      <c r="K197" s="284" t="s">
        <v>38</v>
      </c>
      <c r="L197" s="284" t="s">
        <v>38</v>
      </c>
      <c r="M197" s="284" t="s">
        <v>38</v>
      </c>
      <c r="N197" s="284" t="s">
        <v>38</v>
      </c>
      <c r="O197" s="284" t="s">
        <v>38</v>
      </c>
      <c r="P197" s="284" t="s">
        <v>38</v>
      </c>
      <c r="Q197" s="284" t="s">
        <v>38</v>
      </c>
      <c r="R197" s="284" t="s">
        <v>38</v>
      </c>
      <c r="S197" s="284" t="s">
        <v>38</v>
      </c>
      <c r="T197" s="284" t="s">
        <v>38</v>
      </c>
      <c r="U197" s="284" t="s">
        <v>38</v>
      </c>
      <c r="V197" s="284" t="s">
        <v>38</v>
      </c>
      <c r="W197" s="284" t="s">
        <v>38</v>
      </c>
      <c r="X197" s="284" t="s">
        <v>38</v>
      </c>
      <c r="Y197" s="284" t="s">
        <v>38</v>
      </c>
      <c r="Z197" s="284" t="s">
        <v>38</v>
      </c>
      <c r="AA197" s="284" t="s">
        <v>38</v>
      </c>
      <c r="AB197" s="284" t="s">
        <v>38</v>
      </c>
      <c r="AC197" s="284" t="s">
        <v>38</v>
      </c>
      <c r="AD197" s="284" t="s">
        <v>38</v>
      </c>
      <c r="AE197" s="284" t="s">
        <v>38</v>
      </c>
      <c r="AF197" s="284" t="s">
        <v>38</v>
      </c>
      <c r="AG197" s="284" t="s">
        <v>38</v>
      </c>
      <c r="AH197" s="284" t="s">
        <v>38</v>
      </c>
      <c r="AI197" s="284" t="s">
        <v>38</v>
      </c>
      <c r="AJ197" s="284" t="s">
        <v>38</v>
      </c>
      <c r="AK197" s="284" t="s">
        <v>38</v>
      </c>
      <c r="AL197" s="284" t="s">
        <v>38</v>
      </c>
      <c r="AM197" s="284" t="s">
        <v>38</v>
      </c>
      <c r="AN197" s="284" t="s">
        <v>38</v>
      </c>
      <c r="AO197" s="284" t="s">
        <v>38</v>
      </c>
      <c r="AP197" s="284" t="s">
        <v>38</v>
      </c>
      <c r="AQ197" s="284" t="s">
        <v>38</v>
      </c>
      <c r="AR197" s="284" t="s">
        <v>38</v>
      </c>
      <c r="AS197" s="284" t="s">
        <v>38</v>
      </c>
      <c r="AT197" s="284" t="s">
        <v>38</v>
      </c>
      <c r="AU197" s="284" t="s">
        <v>38</v>
      </c>
      <c r="AV197" s="285"/>
      <c r="AW197" s="286"/>
      <c r="AX197" s="287"/>
      <c r="AY197" s="287"/>
      <c r="AZ197" s="287"/>
      <c r="BA197" s="287"/>
      <c r="BB197" s="287"/>
      <c r="BC197" s="287"/>
      <c r="BD197" s="287"/>
      <c r="BE197" s="287"/>
      <c r="BF197" s="287"/>
      <c r="BG197" s="287"/>
      <c r="BH197" s="287"/>
      <c r="BI197" s="287"/>
      <c r="BJ197" s="287"/>
      <c r="BK197" s="273"/>
      <c r="BL197" s="273"/>
      <c r="BM197" s="295"/>
      <c r="BN197" s="295"/>
      <c r="BP197" s="295"/>
      <c r="BQ197" s="275"/>
      <c r="BS197" s="271"/>
      <c r="CV197" s="271"/>
    </row>
    <row r="198" spans="1:100" s="294" customFormat="1" hidden="1" x14ac:dyDescent="0.25">
      <c r="A198" s="14" t="s">
        <v>378</v>
      </c>
      <c r="B198" s="88" t="s">
        <v>258</v>
      </c>
      <c r="C198" s="87" t="s">
        <v>37</v>
      </c>
      <c r="D198" s="284" t="s">
        <v>38</v>
      </c>
      <c r="E198" s="284" t="s">
        <v>38</v>
      </c>
      <c r="F198" s="284" t="s">
        <v>38</v>
      </c>
      <c r="G198" s="284" t="s">
        <v>38</v>
      </c>
      <c r="H198" s="284" t="s">
        <v>38</v>
      </c>
      <c r="I198" s="284" t="s">
        <v>38</v>
      </c>
      <c r="J198" s="284" t="s">
        <v>38</v>
      </c>
      <c r="K198" s="284" t="s">
        <v>38</v>
      </c>
      <c r="L198" s="284" t="s">
        <v>38</v>
      </c>
      <c r="M198" s="284" t="s">
        <v>38</v>
      </c>
      <c r="N198" s="284" t="s">
        <v>38</v>
      </c>
      <c r="O198" s="284" t="s">
        <v>38</v>
      </c>
      <c r="P198" s="284" t="s">
        <v>38</v>
      </c>
      <c r="Q198" s="284" t="s">
        <v>38</v>
      </c>
      <c r="R198" s="284" t="s">
        <v>38</v>
      </c>
      <c r="S198" s="284" t="s">
        <v>38</v>
      </c>
      <c r="T198" s="284" t="s">
        <v>38</v>
      </c>
      <c r="U198" s="284" t="s">
        <v>38</v>
      </c>
      <c r="V198" s="284" t="s">
        <v>38</v>
      </c>
      <c r="W198" s="284" t="s">
        <v>38</v>
      </c>
      <c r="X198" s="284" t="s">
        <v>38</v>
      </c>
      <c r="Y198" s="284" t="s">
        <v>38</v>
      </c>
      <c r="Z198" s="284" t="s">
        <v>38</v>
      </c>
      <c r="AA198" s="284" t="s">
        <v>38</v>
      </c>
      <c r="AB198" s="284" t="s">
        <v>38</v>
      </c>
      <c r="AC198" s="284" t="s">
        <v>38</v>
      </c>
      <c r="AD198" s="284" t="s">
        <v>38</v>
      </c>
      <c r="AE198" s="284" t="s">
        <v>38</v>
      </c>
      <c r="AF198" s="284" t="s">
        <v>38</v>
      </c>
      <c r="AG198" s="284" t="s">
        <v>38</v>
      </c>
      <c r="AH198" s="284" t="s">
        <v>38</v>
      </c>
      <c r="AI198" s="284" t="s">
        <v>38</v>
      </c>
      <c r="AJ198" s="284" t="s">
        <v>38</v>
      </c>
      <c r="AK198" s="284" t="s">
        <v>38</v>
      </c>
      <c r="AL198" s="284" t="s">
        <v>38</v>
      </c>
      <c r="AM198" s="284" t="s">
        <v>38</v>
      </c>
      <c r="AN198" s="284" t="s">
        <v>38</v>
      </c>
      <c r="AO198" s="284" t="s">
        <v>38</v>
      </c>
      <c r="AP198" s="284" t="s">
        <v>38</v>
      </c>
      <c r="AQ198" s="284" t="s">
        <v>38</v>
      </c>
      <c r="AR198" s="284" t="s">
        <v>38</v>
      </c>
      <c r="AS198" s="284" t="s">
        <v>38</v>
      </c>
      <c r="AT198" s="284" t="s">
        <v>38</v>
      </c>
      <c r="AU198" s="284" t="s">
        <v>38</v>
      </c>
      <c r="AV198" s="285"/>
      <c r="AW198" s="286"/>
      <c r="AX198" s="287"/>
      <c r="AY198" s="287"/>
      <c r="AZ198" s="287"/>
      <c r="BA198" s="287"/>
      <c r="BB198" s="287"/>
      <c r="BC198" s="287"/>
      <c r="BD198" s="287"/>
      <c r="BE198" s="287"/>
      <c r="BF198" s="287"/>
      <c r="BG198" s="287"/>
      <c r="BH198" s="287"/>
      <c r="BI198" s="287"/>
      <c r="BJ198" s="287"/>
      <c r="BK198" s="273"/>
      <c r="BL198" s="273"/>
      <c r="BM198" s="295"/>
      <c r="BN198" s="295"/>
      <c r="BP198" s="295"/>
      <c r="BQ198" s="275"/>
      <c r="BS198" s="271"/>
      <c r="CV198" s="271"/>
    </row>
    <row r="199" spans="1:100" s="310" customFormat="1" ht="37.5" customHeight="1" x14ac:dyDescent="0.25">
      <c r="A199" s="167" t="s">
        <v>379</v>
      </c>
      <c r="B199" s="19" t="s">
        <v>255</v>
      </c>
      <c r="C199" s="284" t="s">
        <v>37</v>
      </c>
      <c r="D199" s="284">
        <v>21.050000000000008</v>
      </c>
      <c r="E199" s="284" t="s">
        <v>38</v>
      </c>
      <c r="F199" s="284">
        <v>0</v>
      </c>
      <c r="G199" s="284">
        <v>0</v>
      </c>
      <c r="H199" s="284">
        <v>0</v>
      </c>
      <c r="I199" s="284">
        <v>0</v>
      </c>
      <c r="J199" s="284">
        <v>0</v>
      </c>
      <c r="K199" s="284">
        <v>0</v>
      </c>
      <c r="L199" s="284">
        <v>0</v>
      </c>
      <c r="M199" s="284">
        <v>0</v>
      </c>
      <c r="N199" s="284">
        <v>0</v>
      </c>
      <c r="O199" s="284">
        <v>0</v>
      </c>
      <c r="P199" s="284">
        <v>0</v>
      </c>
      <c r="Q199" s="284">
        <v>0</v>
      </c>
      <c r="R199" s="284">
        <v>0</v>
      </c>
      <c r="S199" s="284">
        <v>0</v>
      </c>
      <c r="T199" s="284">
        <v>0</v>
      </c>
      <c r="U199" s="284">
        <v>0</v>
      </c>
      <c r="V199" s="284">
        <v>0</v>
      </c>
      <c r="W199" s="284">
        <v>0</v>
      </c>
      <c r="X199" s="284">
        <v>0</v>
      </c>
      <c r="Y199" s="284">
        <v>0</v>
      </c>
      <c r="Z199" s="284">
        <v>0</v>
      </c>
      <c r="AA199" s="284">
        <v>0</v>
      </c>
      <c r="AB199" s="284">
        <v>0</v>
      </c>
      <c r="AC199" s="284">
        <v>0</v>
      </c>
      <c r="AD199" s="284">
        <v>0</v>
      </c>
      <c r="AE199" s="284">
        <v>0</v>
      </c>
      <c r="AF199" s="284">
        <v>0</v>
      </c>
      <c r="AG199" s="284">
        <v>0</v>
      </c>
      <c r="AH199" s="284">
        <v>0</v>
      </c>
      <c r="AI199" s="284">
        <v>21.050000000000008</v>
      </c>
      <c r="AJ199" s="284">
        <v>0</v>
      </c>
      <c r="AK199" s="284">
        <v>0</v>
      </c>
      <c r="AL199" s="284">
        <v>0</v>
      </c>
      <c r="AM199" s="284">
        <v>0</v>
      </c>
      <c r="AN199" s="284">
        <v>2</v>
      </c>
      <c r="AO199" s="284">
        <v>0</v>
      </c>
      <c r="AP199" s="284">
        <v>21.050000000000008</v>
      </c>
      <c r="AQ199" s="284">
        <v>0</v>
      </c>
      <c r="AR199" s="284">
        <v>0</v>
      </c>
      <c r="AS199" s="284">
        <v>0</v>
      </c>
      <c r="AT199" s="284">
        <v>0</v>
      </c>
      <c r="AU199" s="284">
        <v>2</v>
      </c>
      <c r="AV199" s="308"/>
      <c r="AW199" s="286"/>
      <c r="AX199" s="309"/>
      <c r="AY199" s="309"/>
      <c r="AZ199" s="309"/>
      <c r="BA199" s="309"/>
      <c r="BB199" s="309"/>
      <c r="BC199" s="309"/>
      <c r="BD199" s="309"/>
      <c r="BE199" s="309"/>
      <c r="BF199" s="309"/>
      <c r="BG199" s="309"/>
      <c r="BH199" s="309"/>
      <c r="BI199" s="309"/>
      <c r="BJ199" s="309"/>
      <c r="BQ199" s="309"/>
    </row>
    <row r="200" spans="1:100" ht="33.75" customHeight="1" x14ac:dyDescent="0.25">
      <c r="A200" s="29" t="s">
        <v>380</v>
      </c>
      <c r="B200" s="311" t="s">
        <v>381</v>
      </c>
      <c r="C200" s="292" t="s">
        <v>382</v>
      </c>
      <c r="D200" s="292">
        <v>7.0083333333333355</v>
      </c>
      <c r="E200" s="292" t="s">
        <v>38</v>
      </c>
      <c r="F200" s="292" t="s">
        <v>38</v>
      </c>
      <c r="G200" s="292">
        <v>0</v>
      </c>
      <c r="H200" s="292" t="s">
        <v>38</v>
      </c>
      <c r="I200" s="292" t="s">
        <v>38</v>
      </c>
      <c r="J200" s="292" t="s">
        <v>38</v>
      </c>
      <c r="K200" s="292" t="s">
        <v>38</v>
      </c>
      <c r="L200" s="292" t="s">
        <v>38</v>
      </c>
      <c r="M200" s="292" t="s">
        <v>38</v>
      </c>
      <c r="N200" s="292" t="s">
        <v>38</v>
      </c>
      <c r="O200" s="292" t="s">
        <v>38</v>
      </c>
      <c r="P200" s="292" t="s">
        <v>38</v>
      </c>
      <c r="Q200" s="292" t="s">
        <v>38</v>
      </c>
      <c r="R200" s="292" t="s">
        <v>38</v>
      </c>
      <c r="S200" s="292" t="s">
        <v>38</v>
      </c>
      <c r="T200" s="292" t="s">
        <v>38</v>
      </c>
      <c r="U200" s="292" t="s">
        <v>38</v>
      </c>
      <c r="V200" s="292" t="s">
        <v>38</v>
      </c>
      <c r="W200" s="292" t="s">
        <v>38</v>
      </c>
      <c r="X200" s="292" t="s">
        <v>38</v>
      </c>
      <c r="Y200" s="292" t="s">
        <v>38</v>
      </c>
      <c r="Z200" s="292" t="s">
        <v>38</v>
      </c>
      <c r="AA200" s="292" t="s">
        <v>38</v>
      </c>
      <c r="AB200" s="292" t="s">
        <v>38</v>
      </c>
      <c r="AC200" s="292" t="s">
        <v>38</v>
      </c>
      <c r="AD200" s="292" t="s">
        <v>38</v>
      </c>
      <c r="AE200" s="292" t="s">
        <v>38</v>
      </c>
      <c r="AF200" s="292" t="s">
        <v>38</v>
      </c>
      <c r="AG200" s="292" t="s">
        <v>38</v>
      </c>
      <c r="AH200" s="292" t="s">
        <v>38</v>
      </c>
      <c r="AI200" s="292">
        <v>7.0083333333333355</v>
      </c>
      <c r="AJ200" s="292" t="s">
        <v>38</v>
      </c>
      <c r="AK200" s="292" t="s">
        <v>38</v>
      </c>
      <c r="AL200" s="292" t="s">
        <v>38</v>
      </c>
      <c r="AM200" s="292" t="s">
        <v>38</v>
      </c>
      <c r="AN200" s="292">
        <v>1</v>
      </c>
      <c r="AO200" s="292">
        <v>0</v>
      </c>
      <c r="AP200" s="292">
        <v>7.0083333333333355</v>
      </c>
      <c r="AQ200" s="292">
        <v>0</v>
      </c>
      <c r="AR200" s="292">
        <v>0</v>
      </c>
      <c r="AS200" s="292">
        <v>0</v>
      </c>
      <c r="AT200" s="292">
        <v>0</v>
      </c>
      <c r="AU200" s="292">
        <v>1</v>
      </c>
      <c r="AV200" s="285" t="s">
        <v>795</v>
      </c>
      <c r="AW200" s="286"/>
      <c r="AX200" s="287"/>
      <c r="AY200" s="287"/>
      <c r="AZ200" s="287"/>
      <c r="BA200" s="287"/>
      <c r="BB200" s="287"/>
      <c r="BC200" s="287"/>
      <c r="BD200" s="287"/>
      <c r="BE200" s="287"/>
      <c r="BF200" s="287"/>
      <c r="BG200" s="287"/>
      <c r="BH200" s="287"/>
      <c r="BI200" s="287"/>
      <c r="BJ200" s="287"/>
      <c r="BK200" s="273"/>
      <c r="BL200" s="273"/>
      <c r="BP200" s="276"/>
    </row>
    <row r="201" spans="1:100" ht="31.5" x14ac:dyDescent="0.25">
      <c r="A201" s="29" t="s">
        <v>383</v>
      </c>
      <c r="B201" s="311" t="s">
        <v>384</v>
      </c>
      <c r="C201" s="311" t="s">
        <v>385</v>
      </c>
      <c r="D201" s="292">
        <v>14.041666666666671</v>
      </c>
      <c r="E201" s="292" t="s">
        <v>38</v>
      </c>
      <c r="F201" s="292" t="s">
        <v>38</v>
      </c>
      <c r="G201" s="292" t="s">
        <v>38</v>
      </c>
      <c r="H201" s="292" t="s">
        <v>38</v>
      </c>
      <c r="I201" s="292" t="s">
        <v>38</v>
      </c>
      <c r="J201" s="292" t="s">
        <v>38</v>
      </c>
      <c r="K201" s="292" t="s">
        <v>38</v>
      </c>
      <c r="L201" s="292" t="s">
        <v>38</v>
      </c>
      <c r="M201" s="292" t="s">
        <v>38</v>
      </c>
      <c r="N201" s="292" t="s">
        <v>38</v>
      </c>
      <c r="O201" s="292" t="s">
        <v>38</v>
      </c>
      <c r="P201" s="292" t="s">
        <v>38</v>
      </c>
      <c r="Q201" s="292" t="s">
        <v>38</v>
      </c>
      <c r="R201" s="292" t="s">
        <v>38</v>
      </c>
      <c r="S201" s="292" t="s">
        <v>38</v>
      </c>
      <c r="T201" s="292" t="s">
        <v>38</v>
      </c>
      <c r="U201" s="292" t="s">
        <v>38</v>
      </c>
      <c r="V201" s="292" t="s">
        <v>38</v>
      </c>
      <c r="W201" s="292" t="s">
        <v>38</v>
      </c>
      <c r="X201" s="292" t="s">
        <v>38</v>
      </c>
      <c r="Y201" s="292" t="s">
        <v>38</v>
      </c>
      <c r="Z201" s="292" t="s">
        <v>38</v>
      </c>
      <c r="AA201" s="292" t="s">
        <v>38</v>
      </c>
      <c r="AB201" s="292" t="s">
        <v>38</v>
      </c>
      <c r="AC201" s="292" t="s">
        <v>38</v>
      </c>
      <c r="AD201" s="292" t="s">
        <v>38</v>
      </c>
      <c r="AE201" s="292" t="s">
        <v>38</v>
      </c>
      <c r="AF201" s="292" t="s">
        <v>38</v>
      </c>
      <c r="AG201" s="292" t="s">
        <v>38</v>
      </c>
      <c r="AH201" s="292" t="s">
        <v>38</v>
      </c>
      <c r="AI201" s="292">
        <v>14.041666666666671</v>
      </c>
      <c r="AJ201" s="292" t="s">
        <v>38</v>
      </c>
      <c r="AK201" s="292" t="s">
        <v>38</v>
      </c>
      <c r="AL201" s="292" t="s">
        <v>38</v>
      </c>
      <c r="AM201" s="292" t="s">
        <v>38</v>
      </c>
      <c r="AN201" s="292">
        <v>1</v>
      </c>
      <c r="AO201" s="292">
        <v>0</v>
      </c>
      <c r="AP201" s="292">
        <v>14.041666666666671</v>
      </c>
      <c r="AQ201" s="292">
        <v>0</v>
      </c>
      <c r="AR201" s="292">
        <v>0</v>
      </c>
      <c r="AS201" s="292">
        <v>0</v>
      </c>
      <c r="AT201" s="292">
        <v>0</v>
      </c>
      <c r="AU201" s="292">
        <v>1</v>
      </c>
      <c r="AV201" s="285" t="s">
        <v>795</v>
      </c>
      <c r="AW201" s="286"/>
    </row>
  </sheetData>
  <mergeCells count="38">
    <mergeCell ref="B2:S2"/>
    <mergeCell ref="A6:L6"/>
    <mergeCell ref="A7:L7"/>
    <mergeCell ref="A8:L8"/>
    <mergeCell ref="A9:L9"/>
    <mergeCell ref="A10:AT10"/>
    <mergeCell ref="A11:A15"/>
    <mergeCell ref="B11:B15"/>
    <mergeCell ref="C11:C15"/>
    <mergeCell ref="D11:E13"/>
    <mergeCell ref="F11:L12"/>
    <mergeCell ref="M11:AU11"/>
    <mergeCell ref="M13:S13"/>
    <mergeCell ref="T13:Z13"/>
    <mergeCell ref="AV11:AV15"/>
    <mergeCell ref="M12:S12"/>
    <mergeCell ref="T12:Z12"/>
    <mergeCell ref="AA12:AG12"/>
    <mergeCell ref="AH12:AN12"/>
    <mergeCell ref="AO12:AU12"/>
    <mergeCell ref="AA13:AG13"/>
    <mergeCell ref="AH13:AN13"/>
    <mergeCell ref="BA16:BB16"/>
    <mergeCell ref="BC16:BD16"/>
    <mergeCell ref="BE16:BF16"/>
    <mergeCell ref="BG16:BH16"/>
    <mergeCell ref="A5:L5"/>
    <mergeCell ref="AB14:AG14"/>
    <mergeCell ref="AI14:AN14"/>
    <mergeCell ref="AP14:AU14"/>
    <mergeCell ref="AY16:AZ16"/>
    <mergeCell ref="AO13:AU13"/>
    <mergeCell ref="D14:D15"/>
    <mergeCell ref="E14:E15"/>
    <mergeCell ref="G14:L14"/>
    <mergeCell ref="N14:S14"/>
    <mergeCell ref="U14:Z14"/>
    <mergeCell ref="F13:L13"/>
  </mergeCells>
  <conditionalFormatting sqref="B86">
    <cfRule type="duplicateValues" dxfId="27" priority="5" stopIfTrue="1"/>
  </conditionalFormatting>
  <conditionalFormatting sqref="B83">
    <cfRule type="duplicateValues" dxfId="26" priority="4" stopIfTrue="1"/>
  </conditionalFormatting>
  <conditionalFormatting sqref="B87:B111 B80:B82 B84:B85">
    <cfRule type="duplicateValues" dxfId="25" priority="6" stopIfTrue="1"/>
  </conditionalFormatting>
  <conditionalFormatting sqref="B123">
    <cfRule type="duplicateValues" dxfId="24" priority="7" stopIfTrue="1"/>
  </conditionalFormatting>
  <conditionalFormatting sqref="B121">
    <cfRule type="duplicateValues" dxfId="23" priority="3" stopIfTrue="1"/>
  </conditionalFormatting>
  <conditionalFormatting sqref="B119:B120">
    <cfRule type="duplicateValues" dxfId="22" priority="2" stopIfTrue="1"/>
  </conditionalFormatting>
  <conditionalFormatting sqref="B126:B127">
    <cfRule type="duplicateValues" dxfId="21" priority="8" stopIfTrue="1"/>
  </conditionalFormatting>
  <conditionalFormatting sqref="B77:B79">
    <cfRule type="duplicateValues" dxfId="20" priority="1" stopIfTrue="1"/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04"/>
  <sheetViews>
    <sheetView zoomScale="55" zoomScaleNormal="55" workbookViewId="0">
      <pane xSplit="2" ySplit="19" topLeftCell="C191" activePane="bottomRight" state="frozen"/>
      <selection pane="topRight" activeCell="C1" sqref="C1"/>
      <selection pane="bottomLeft" activeCell="A20" sqref="A20"/>
      <selection pane="bottomRight" activeCell="A118" sqref="A118:XFD118"/>
    </sheetView>
  </sheetViews>
  <sheetFormatPr defaultColWidth="7.875" defaultRowHeight="15.75" outlineLevelRow="1" x14ac:dyDescent="0.25"/>
  <cols>
    <col min="1" max="1" width="13.875" style="314" customWidth="1"/>
    <col min="2" max="2" width="70.5" style="314" customWidth="1"/>
    <col min="3" max="3" width="16.25" style="331" customWidth="1"/>
    <col min="4" max="4" width="18.625" style="314" customWidth="1"/>
    <col min="5" max="5" width="14.875" style="314" customWidth="1"/>
    <col min="6" max="6" width="16.125" style="314" customWidth="1"/>
    <col min="7" max="16384" width="7.875" style="314"/>
  </cols>
  <sheetData>
    <row r="1" spans="1:38" ht="18.75" outlineLevel="1" x14ac:dyDescent="0.25">
      <c r="A1" s="34"/>
      <c r="B1" s="34"/>
      <c r="C1" s="184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150" t="s">
        <v>801</v>
      </c>
    </row>
    <row r="2" spans="1:38" ht="18.75" outlineLevel="1" x14ac:dyDescent="0.3">
      <c r="A2" s="34"/>
      <c r="B2" s="34"/>
      <c r="C2" s="184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151" t="s">
        <v>803</v>
      </c>
    </row>
    <row r="3" spans="1:38" ht="18.75" outlineLevel="1" x14ac:dyDescent="0.3">
      <c r="A3" s="34"/>
      <c r="B3" s="34"/>
      <c r="C3" s="184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100"/>
    </row>
    <row r="4" spans="1:38" ht="18.75" outlineLevel="1" x14ac:dyDescent="0.3">
      <c r="A4" s="34"/>
      <c r="B4" s="34"/>
      <c r="C4" s="184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100"/>
    </row>
    <row r="5" spans="1:38" ht="18.75" outlineLevel="1" x14ac:dyDescent="0.3">
      <c r="A5" s="415" t="s">
        <v>522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5"/>
      <c r="U5" s="415"/>
      <c r="V5" s="415"/>
      <c r="W5" s="415"/>
      <c r="X5" s="415"/>
      <c r="Y5" s="415"/>
      <c r="Z5" s="415"/>
      <c r="AA5" s="415"/>
      <c r="AB5" s="415"/>
      <c r="AC5" s="415"/>
      <c r="AD5" s="415"/>
      <c r="AE5" s="415"/>
      <c r="AF5" s="415"/>
      <c r="AG5" s="415"/>
      <c r="AH5" s="415"/>
      <c r="AI5" s="415"/>
      <c r="AJ5" s="415"/>
      <c r="AK5" s="415"/>
      <c r="AL5" s="415"/>
    </row>
    <row r="6" spans="1:38" ht="18.75" outlineLevel="1" x14ac:dyDescent="0.3">
      <c r="A6" s="346" t="s">
        <v>798</v>
      </c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</row>
    <row r="7" spans="1:38" outlineLevel="1" x14ac:dyDescent="0.25">
      <c r="A7" s="34"/>
      <c r="B7" s="34"/>
      <c r="C7" s="184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</row>
    <row r="8" spans="1:38" ht="18.75" outlineLevel="1" x14ac:dyDescent="0.25">
      <c r="A8" s="334" t="s">
        <v>390</v>
      </c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4"/>
      <c r="V8" s="334"/>
      <c r="W8" s="334"/>
      <c r="X8" s="334"/>
      <c r="Y8" s="334"/>
      <c r="Z8" s="334"/>
      <c r="AA8" s="334"/>
      <c r="AB8" s="334"/>
      <c r="AC8" s="334"/>
      <c r="AD8" s="334"/>
      <c r="AE8" s="334"/>
      <c r="AF8" s="334"/>
      <c r="AG8" s="334"/>
      <c r="AH8" s="334"/>
      <c r="AI8" s="334"/>
      <c r="AJ8" s="334"/>
      <c r="AK8" s="334"/>
      <c r="AL8" s="334"/>
    </row>
    <row r="9" spans="1:38" outlineLevel="1" x14ac:dyDescent="0.25">
      <c r="A9" s="34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 t="s">
        <v>2</v>
      </c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</row>
    <row r="10" spans="1:38" outlineLevel="1" x14ac:dyDescent="0.25">
      <c r="A10" s="34"/>
      <c r="B10" s="34"/>
      <c r="C10" s="184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</row>
    <row r="11" spans="1:38" outlineLevel="1" x14ac:dyDescent="0.25">
      <c r="A11" s="416" t="e">
        <f>+#REF!</f>
        <v>#REF!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6"/>
      <c r="S11" s="416"/>
      <c r="T11" s="416"/>
      <c r="U11" s="416"/>
      <c r="V11" s="416"/>
      <c r="W11" s="416"/>
      <c r="X11" s="416"/>
      <c r="Y11" s="416"/>
      <c r="Z11" s="416"/>
      <c r="AA11" s="416"/>
      <c r="AB11" s="416"/>
      <c r="AC11" s="416"/>
      <c r="AD11" s="416"/>
      <c r="AE11" s="416"/>
      <c r="AF11" s="416"/>
      <c r="AG11" s="416"/>
      <c r="AH11" s="416"/>
      <c r="AI11" s="416"/>
      <c r="AJ11" s="416"/>
      <c r="AK11" s="416"/>
      <c r="AL11" s="416"/>
    </row>
    <row r="12" spans="1:38" ht="18.75" outlineLevel="1" x14ac:dyDescent="0.3">
      <c r="A12" s="417" t="s">
        <v>797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417"/>
      <c r="AC12" s="417"/>
      <c r="AD12" s="417"/>
      <c r="AE12" s="417"/>
      <c r="AF12" s="417"/>
      <c r="AG12" s="417"/>
      <c r="AH12" s="417"/>
      <c r="AI12" s="417"/>
      <c r="AJ12" s="417"/>
      <c r="AK12" s="417"/>
      <c r="AL12" s="417"/>
    </row>
    <row r="13" spans="1:38" ht="15.75" customHeight="1" outlineLevel="1" x14ac:dyDescent="0.25">
      <c r="A13" s="418" t="s">
        <v>393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  <c r="AL13" s="418"/>
    </row>
    <row r="14" spans="1:38" outlineLevel="1" x14ac:dyDescent="0.25">
      <c r="A14" s="405"/>
      <c r="B14" s="405"/>
      <c r="C14" s="405"/>
      <c r="D14" s="156"/>
      <c r="E14" s="156"/>
      <c r="F14" s="156"/>
    </row>
    <row r="15" spans="1:38" ht="27" customHeight="1" x14ac:dyDescent="0.25">
      <c r="A15" s="401" t="s">
        <v>3</v>
      </c>
      <c r="B15" s="421" t="s">
        <v>4</v>
      </c>
      <c r="C15" s="421" t="s">
        <v>394</v>
      </c>
      <c r="D15" s="397" t="s">
        <v>799</v>
      </c>
      <c r="E15" s="397"/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7"/>
      <c r="Q15" s="397"/>
      <c r="R15" s="397"/>
      <c r="S15" s="397"/>
      <c r="T15" s="397"/>
      <c r="U15" s="397"/>
      <c r="V15" s="397"/>
      <c r="W15" s="397"/>
      <c r="X15" s="397"/>
      <c r="Y15" s="397"/>
      <c r="Z15" s="397"/>
      <c r="AA15" s="397"/>
      <c r="AB15" s="397"/>
      <c r="AC15" s="397"/>
      <c r="AD15" s="397"/>
      <c r="AE15" s="397"/>
      <c r="AF15" s="397"/>
      <c r="AG15" s="397"/>
      <c r="AH15" s="397"/>
      <c r="AI15" s="397"/>
      <c r="AJ15" s="397"/>
      <c r="AK15" s="397"/>
      <c r="AL15" s="397"/>
    </row>
    <row r="16" spans="1:38" ht="43.5" customHeight="1" x14ac:dyDescent="0.25">
      <c r="A16" s="402"/>
      <c r="B16" s="421"/>
      <c r="C16" s="421"/>
      <c r="D16" s="419" t="s">
        <v>523</v>
      </c>
      <c r="E16" s="408"/>
      <c r="F16" s="408"/>
      <c r="G16" s="408"/>
      <c r="H16" s="408"/>
      <c r="I16" s="408"/>
      <c r="J16" s="420"/>
      <c r="K16" s="419" t="s">
        <v>524</v>
      </c>
      <c r="L16" s="408"/>
      <c r="M16" s="408"/>
      <c r="N16" s="408"/>
      <c r="O16" s="408"/>
      <c r="P16" s="408"/>
      <c r="Q16" s="420"/>
      <c r="R16" s="419" t="s">
        <v>525</v>
      </c>
      <c r="S16" s="408"/>
      <c r="T16" s="408"/>
      <c r="U16" s="408"/>
      <c r="V16" s="408"/>
      <c r="W16" s="408"/>
      <c r="X16" s="420"/>
      <c r="Y16" s="419" t="s">
        <v>526</v>
      </c>
      <c r="Z16" s="408"/>
      <c r="AA16" s="408"/>
      <c r="AB16" s="408"/>
      <c r="AC16" s="408"/>
      <c r="AD16" s="408"/>
      <c r="AE16" s="420"/>
      <c r="AF16" s="412" t="s">
        <v>800</v>
      </c>
      <c r="AG16" s="413"/>
      <c r="AH16" s="413"/>
      <c r="AI16" s="413"/>
      <c r="AJ16" s="413"/>
      <c r="AK16" s="413"/>
      <c r="AL16" s="414"/>
    </row>
    <row r="17" spans="1:39" ht="58.5" customHeight="1" x14ac:dyDescent="0.25">
      <c r="A17" s="402"/>
      <c r="B17" s="421"/>
      <c r="C17" s="421"/>
      <c r="D17" s="187" t="s">
        <v>492</v>
      </c>
      <c r="E17" s="419" t="s">
        <v>493</v>
      </c>
      <c r="F17" s="408"/>
      <c r="G17" s="408"/>
      <c r="H17" s="408"/>
      <c r="I17" s="408"/>
      <c r="J17" s="420"/>
      <c r="K17" s="187" t="s">
        <v>492</v>
      </c>
      <c r="L17" s="412" t="s">
        <v>493</v>
      </c>
      <c r="M17" s="413"/>
      <c r="N17" s="413"/>
      <c r="O17" s="413"/>
      <c r="P17" s="413"/>
      <c r="Q17" s="414"/>
      <c r="R17" s="187" t="s">
        <v>492</v>
      </c>
      <c r="S17" s="412" t="s">
        <v>493</v>
      </c>
      <c r="T17" s="413"/>
      <c r="U17" s="413"/>
      <c r="V17" s="413"/>
      <c r="W17" s="413"/>
      <c r="X17" s="414"/>
      <c r="Y17" s="187" t="s">
        <v>492</v>
      </c>
      <c r="Z17" s="412" t="s">
        <v>493</v>
      </c>
      <c r="AA17" s="413"/>
      <c r="AB17" s="413"/>
      <c r="AC17" s="413"/>
      <c r="AD17" s="413"/>
      <c r="AE17" s="414"/>
      <c r="AF17" s="187" t="s">
        <v>492</v>
      </c>
      <c r="AG17" s="412" t="s">
        <v>493</v>
      </c>
      <c r="AH17" s="413"/>
      <c r="AI17" s="413"/>
      <c r="AJ17" s="413"/>
      <c r="AK17" s="413"/>
      <c r="AL17" s="414"/>
    </row>
    <row r="18" spans="1:39" ht="87.75" customHeight="1" x14ac:dyDescent="0.25">
      <c r="A18" s="403"/>
      <c r="B18" s="421"/>
      <c r="C18" s="421"/>
      <c r="D18" s="315" t="s">
        <v>494</v>
      </c>
      <c r="E18" s="315" t="s">
        <v>494</v>
      </c>
      <c r="F18" s="160" t="s">
        <v>495</v>
      </c>
      <c r="G18" s="160" t="s">
        <v>496</v>
      </c>
      <c r="H18" s="160" t="s">
        <v>497</v>
      </c>
      <c r="I18" s="160" t="s">
        <v>498</v>
      </c>
      <c r="J18" s="160" t="s">
        <v>499</v>
      </c>
      <c r="K18" s="315" t="s">
        <v>494</v>
      </c>
      <c r="L18" s="315" t="s">
        <v>494</v>
      </c>
      <c r="M18" s="160" t="s">
        <v>495</v>
      </c>
      <c r="N18" s="160" t="s">
        <v>496</v>
      </c>
      <c r="O18" s="160" t="s">
        <v>497</v>
      </c>
      <c r="P18" s="160" t="s">
        <v>498</v>
      </c>
      <c r="Q18" s="160" t="s">
        <v>499</v>
      </c>
      <c r="R18" s="315" t="s">
        <v>494</v>
      </c>
      <c r="S18" s="315" t="s">
        <v>494</v>
      </c>
      <c r="T18" s="160" t="s">
        <v>495</v>
      </c>
      <c r="U18" s="160" t="s">
        <v>496</v>
      </c>
      <c r="V18" s="160" t="s">
        <v>497</v>
      </c>
      <c r="W18" s="160" t="s">
        <v>498</v>
      </c>
      <c r="X18" s="160" t="s">
        <v>499</v>
      </c>
      <c r="Y18" s="315" t="s">
        <v>494</v>
      </c>
      <c r="Z18" s="315" t="s">
        <v>494</v>
      </c>
      <c r="AA18" s="160" t="s">
        <v>495</v>
      </c>
      <c r="AB18" s="160" t="s">
        <v>496</v>
      </c>
      <c r="AC18" s="160" t="s">
        <v>497</v>
      </c>
      <c r="AD18" s="160" t="s">
        <v>498</v>
      </c>
      <c r="AE18" s="160" t="s">
        <v>499</v>
      </c>
      <c r="AF18" s="315" t="s">
        <v>494</v>
      </c>
      <c r="AG18" s="315" t="s">
        <v>494</v>
      </c>
      <c r="AH18" s="160" t="s">
        <v>495</v>
      </c>
      <c r="AI18" s="160" t="s">
        <v>496</v>
      </c>
      <c r="AJ18" s="160" t="s">
        <v>497</v>
      </c>
      <c r="AK18" s="160" t="s">
        <v>498</v>
      </c>
      <c r="AL18" s="160" t="s">
        <v>499</v>
      </c>
    </row>
    <row r="19" spans="1:39" x14ac:dyDescent="0.25">
      <c r="A19" s="162">
        <v>1</v>
      </c>
      <c r="B19" s="162">
        <v>2</v>
      </c>
      <c r="C19" s="162">
        <v>3</v>
      </c>
      <c r="D19" s="168" t="s">
        <v>527</v>
      </c>
      <c r="E19" s="168" t="s">
        <v>528</v>
      </c>
      <c r="F19" s="168" t="s">
        <v>529</v>
      </c>
      <c r="G19" s="168" t="s">
        <v>530</v>
      </c>
      <c r="H19" s="168" t="s">
        <v>531</v>
      </c>
      <c r="I19" s="168" t="s">
        <v>532</v>
      </c>
      <c r="J19" s="168" t="s">
        <v>533</v>
      </c>
      <c r="K19" s="168" t="s">
        <v>534</v>
      </c>
      <c r="L19" s="168" t="s">
        <v>535</v>
      </c>
      <c r="M19" s="168" t="s">
        <v>536</v>
      </c>
      <c r="N19" s="168" t="s">
        <v>537</v>
      </c>
      <c r="O19" s="168" t="s">
        <v>538</v>
      </c>
      <c r="P19" s="168" t="s">
        <v>539</v>
      </c>
      <c r="Q19" s="168" t="s">
        <v>540</v>
      </c>
      <c r="R19" s="168" t="s">
        <v>541</v>
      </c>
      <c r="S19" s="168" t="s">
        <v>542</v>
      </c>
      <c r="T19" s="168" t="s">
        <v>543</v>
      </c>
      <c r="U19" s="168" t="s">
        <v>544</v>
      </c>
      <c r="V19" s="168" t="s">
        <v>545</v>
      </c>
      <c r="W19" s="168" t="s">
        <v>546</v>
      </c>
      <c r="X19" s="168" t="s">
        <v>547</v>
      </c>
      <c r="Y19" s="168" t="s">
        <v>548</v>
      </c>
      <c r="Z19" s="168" t="s">
        <v>549</v>
      </c>
      <c r="AA19" s="168" t="s">
        <v>550</v>
      </c>
      <c r="AB19" s="168" t="s">
        <v>551</v>
      </c>
      <c r="AC19" s="168" t="s">
        <v>552</v>
      </c>
      <c r="AD19" s="168" t="s">
        <v>553</v>
      </c>
      <c r="AE19" s="168" t="s">
        <v>554</v>
      </c>
      <c r="AF19" s="168" t="s">
        <v>555</v>
      </c>
      <c r="AG19" s="168" t="s">
        <v>556</v>
      </c>
      <c r="AH19" s="168" t="s">
        <v>557</v>
      </c>
      <c r="AI19" s="168" t="s">
        <v>558</v>
      </c>
      <c r="AJ19" s="168" t="s">
        <v>521</v>
      </c>
      <c r="AK19" s="168" t="s">
        <v>559</v>
      </c>
      <c r="AL19" s="168" t="s">
        <v>560</v>
      </c>
    </row>
    <row r="20" spans="1:39" s="318" customFormat="1" ht="35.25" customHeight="1" x14ac:dyDescent="0.25">
      <c r="A20" s="12" t="s">
        <v>35</v>
      </c>
      <c r="B20" s="12" t="s">
        <v>36</v>
      </c>
      <c r="C20" s="12" t="s">
        <v>37</v>
      </c>
      <c r="D20" s="316">
        <v>0</v>
      </c>
      <c r="E20" s="316">
        <v>0</v>
      </c>
      <c r="F20" s="316">
        <v>0</v>
      </c>
      <c r="G20" s="316">
        <v>0</v>
      </c>
      <c r="H20" s="316">
        <v>0</v>
      </c>
      <c r="I20" s="316">
        <v>0</v>
      </c>
      <c r="J20" s="316">
        <v>0</v>
      </c>
      <c r="K20" s="316">
        <v>0</v>
      </c>
      <c r="L20" s="316">
        <v>0</v>
      </c>
      <c r="M20" s="316">
        <v>0</v>
      </c>
      <c r="N20" s="316">
        <v>0</v>
      </c>
      <c r="O20" s="316">
        <v>0</v>
      </c>
      <c r="P20" s="316">
        <v>0</v>
      </c>
      <c r="Q20" s="316">
        <v>0</v>
      </c>
      <c r="R20" s="316">
        <v>0</v>
      </c>
      <c r="S20" s="316">
        <v>9.7799999999999994</v>
      </c>
      <c r="T20" s="316">
        <v>0</v>
      </c>
      <c r="U20" s="316">
        <v>0</v>
      </c>
      <c r="V20" s="316">
        <v>0</v>
      </c>
      <c r="W20" s="316">
        <v>0</v>
      </c>
      <c r="X20" s="316">
        <v>2</v>
      </c>
      <c r="Y20" s="316">
        <v>0</v>
      </c>
      <c r="Z20" s="316">
        <v>52.237092316499499</v>
      </c>
      <c r="AA20" s="316">
        <v>0</v>
      </c>
      <c r="AB20" s="316">
        <v>0</v>
      </c>
      <c r="AC20" s="316">
        <v>0</v>
      </c>
      <c r="AD20" s="316">
        <v>0</v>
      </c>
      <c r="AE20" s="316">
        <v>12</v>
      </c>
      <c r="AF20" s="316">
        <v>0</v>
      </c>
      <c r="AG20" s="316">
        <v>125.4310923164995</v>
      </c>
      <c r="AH20" s="316">
        <v>0</v>
      </c>
      <c r="AI20" s="316">
        <v>0</v>
      </c>
      <c r="AJ20" s="316">
        <v>0</v>
      </c>
      <c r="AK20" s="316">
        <v>0</v>
      </c>
      <c r="AL20" s="316">
        <v>15</v>
      </c>
      <c r="AM20" s="321">
        <f>+'[1]2'!$W$19</f>
        <v>121.00109231649949</v>
      </c>
    </row>
    <row r="21" spans="1:39" s="318" customFormat="1" ht="47.25" x14ac:dyDescent="0.25">
      <c r="A21" s="14" t="s">
        <v>39</v>
      </c>
      <c r="B21" s="181" t="s">
        <v>40</v>
      </c>
      <c r="C21" s="319" t="s">
        <v>37</v>
      </c>
      <c r="D21" s="320">
        <v>0</v>
      </c>
      <c r="E21" s="320">
        <v>0</v>
      </c>
      <c r="F21" s="320">
        <v>0</v>
      </c>
      <c r="G21" s="320">
        <v>0</v>
      </c>
      <c r="H21" s="320">
        <v>0</v>
      </c>
      <c r="I21" s="320">
        <v>0</v>
      </c>
      <c r="J21" s="320">
        <v>0</v>
      </c>
      <c r="K21" s="320">
        <v>0</v>
      </c>
      <c r="L21" s="320">
        <v>0</v>
      </c>
      <c r="M21" s="320">
        <v>0</v>
      </c>
      <c r="N21" s="320">
        <v>0</v>
      </c>
      <c r="O21" s="320">
        <v>0</v>
      </c>
      <c r="P21" s="320">
        <v>0</v>
      </c>
      <c r="Q21" s="320">
        <v>0</v>
      </c>
      <c r="R21" s="320">
        <v>0</v>
      </c>
      <c r="S21" s="320">
        <v>9.7799999999999994</v>
      </c>
      <c r="T21" s="320">
        <v>0</v>
      </c>
      <c r="U21" s="320">
        <v>0</v>
      </c>
      <c r="V21" s="320">
        <v>0</v>
      </c>
      <c r="W21" s="320">
        <v>0</v>
      </c>
      <c r="X21" s="320">
        <v>2</v>
      </c>
      <c r="Y21" s="320">
        <v>0</v>
      </c>
      <c r="Z21" s="320">
        <v>52.237092316499499</v>
      </c>
      <c r="AA21" s="320">
        <v>0</v>
      </c>
      <c r="AB21" s="320">
        <v>0</v>
      </c>
      <c r="AC21" s="320">
        <v>0</v>
      </c>
      <c r="AD21" s="320">
        <v>0</v>
      </c>
      <c r="AE21" s="320">
        <v>12</v>
      </c>
      <c r="AF21" s="320">
        <v>0</v>
      </c>
      <c r="AG21" s="320">
        <v>125.4310923164995</v>
      </c>
      <c r="AH21" s="320">
        <v>0</v>
      </c>
      <c r="AI21" s="320">
        <v>0</v>
      </c>
      <c r="AJ21" s="320">
        <v>0</v>
      </c>
      <c r="AK21" s="320">
        <v>0</v>
      </c>
      <c r="AL21" s="320">
        <v>15</v>
      </c>
      <c r="AM21" s="317">
        <f>+'[1]2'!$V$127</f>
        <v>4.43</v>
      </c>
    </row>
    <row r="22" spans="1:39" s="318" customFormat="1" ht="40.5" customHeight="1" x14ac:dyDescent="0.25">
      <c r="A22" s="14" t="s">
        <v>41</v>
      </c>
      <c r="B22" s="181" t="s">
        <v>42</v>
      </c>
      <c r="C22" s="319" t="s">
        <v>37</v>
      </c>
      <c r="D22" s="316">
        <v>0</v>
      </c>
      <c r="E22" s="316">
        <v>0</v>
      </c>
      <c r="F22" s="316">
        <v>0</v>
      </c>
      <c r="G22" s="316">
        <v>0</v>
      </c>
      <c r="H22" s="316">
        <v>0</v>
      </c>
      <c r="I22" s="316">
        <v>0</v>
      </c>
      <c r="J22" s="316">
        <v>0</v>
      </c>
      <c r="K22" s="316">
        <v>0</v>
      </c>
      <c r="L22" s="316">
        <v>0</v>
      </c>
      <c r="M22" s="316">
        <v>0</v>
      </c>
      <c r="N22" s="316">
        <v>0</v>
      </c>
      <c r="O22" s="316">
        <v>0</v>
      </c>
      <c r="P22" s="316">
        <v>0</v>
      </c>
      <c r="Q22" s="316">
        <v>0</v>
      </c>
      <c r="R22" s="316">
        <v>0</v>
      </c>
      <c r="S22" s="316">
        <v>0</v>
      </c>
      <c r="T22" s="316">
        <v>0</v>
      </c>
      <c r="U22" s="316">
        <v>0</v>
      </c>
      <c r="V22" s="316">
        <v>0</v>
      </c>
      <c r="W22" s="316">
        <v>0</v>
      </c>
      <c r="X22" s="316">
        <v>0</v>
      </c>
      <c r="Y22" s="316">
        <v>0</v>
      </c>
      <c r="Z22" s="316">
        <v>0</v>
      </c>
      <c r="AA22" s="316">
        <v>0</v>
      </c>
      <c r="AB22" s="316">
        <v>0</v>
      </c>
      <c r="AC22" s="316">
        <v>0</v>
      </c>
      <c r="AD22" s="316">
        <v>0</v>
      </c>
      <c r="AE22" s="316">
        <v>0</v>
      </c>
      <c r="AF22" s="316">
        <v>0</v>
      </c>
      <c r="AG22" s="316">
        <v>0</v>
      </c>
      <c r="AH22" s="316">
        <v>0</v>
      </c>
      <c r="AI22" s="316">
        <v>0</v>
      </c>
      <c r="AJ22" s="316">
        <v>0</v>
      </c>
      <c r="AK22" s="316">
        <v>0</v>
      </c>
      <c r="AL22" s="316">
        <v>0</v>
      </c>
      <c r="AM22" s="317">
        <f>+AM20+AM21</f>
        <v>125.4310923164995</v>
      </c>
    </row>
    <row r="23" spans="1:39" s="318" customFormat="1" x14ac:dyDescent="0.25">
      <c r="A23" s="14" t="s">
        <v>43</v>
      </c>
      <c r="B23" s="181" t="s">
        <v>44</v>
      </c>
      <c r="C23" s="319" t="s">
        <v>37</v>
      </c>
      <c r="D23" s="316">
        <v>0</v>
      </c>
      <c r="E23" s="316">
        <v>0</v>
      </c>
      <c r="F23" s="316">
        <v>0</v>
      </c>
      <c r="G23" s="316">
        <v>0</v>
      </c>
      <c r="H23" s="316">
        <v>0</v>
      </c>
      <c r="I23" s="316">
        <v>0</v>
      </c>
      <c r="J23" s="316">
        <v>0</v>
      </c>
      <c r="K23" s="316">
        <v>0</v>
      </c>
      <c r="L23" s="316">
        <v>0</v>
      </c>
      <c r="M23" s="316">
        <v>0</v>
      </c>
      <c r="N23" s="316">
        <v>0</v>
      </c>
      <c r="O23" s="316">
        <v>0</v>
      </c>
      <c r="P23" s="316">
        <v>0</v>
      </c>
      <c r="Q23" s="316">
        <v>0</v>
      </c>
      <c r="R23" s="316">
        <v>0</v>
      </c>
      <c r="S23" s="316">
        <v>0</v>
      </c>
      <c r="T23" s="316">
        <v>0</v>
      </c>
      <c r="U23" s="316">
        <v>0</v>
      </c>
      <c r="V23" s="316">
        <v>0</v>
      </c>
      <c r="W23" s="316">
        <v>0</v>
      </c>
      <c r="X23" s="316">
        <v>0</v>
      </c>
      <c r="Y23" s="316">
        <v>0</v>
      </c>
      <c r="Z23" s="316">
        <v>52.237092316499499</v>
      </c>
      <c r="AA23" s="316">
        <v>0</v>
      </c>
      <c r="AB23" s="316">
        <v>0</v>
      </c>
      <c r="AC23" s="316">
        <v>0</v>
      </c>
      <c r="AD23" s="316">
        <v>0</v>
      </c>
      <c r="AE23" s="316">
        <v>12</v>
      </c>
      <c r="AF23" s="316">
        <v>0</v>
      </c>
      <c r="AG23" s="316">
        <v>52.237092316499499</v>
      </c>
      <c r="AH23" s="316">
        <v>0</v>
      </c>
      <c r="AI23" s="316">
        <v>0</v>
      </c>
      <c r="AJ23" s="316">
        <v>0</v>
      </c>
      <c r="AK23" s="316">
        <v>0</v>
      </c>
      <c r="AL23" s="316">
        <v>12</v>
      </c>
    </row>
    <row r="24" spans="1:39" ht="47.25" x14ac:dyDescent="0.25">
      <c r="A24" s="14" t="s">
        <v>45</v>
      </c>
      <c r="B24" s="181" t="s">
        <v>46</v>
      </c>
      <c r="C24" s="319" t="s">
        <v>37</v>
      </c>
      <c r="D24" s="316">
        <v>0</v>
      </c>
      <c r="E24" s="316">
        <v>0</v>
      </c>
      <c r="F24" s="316">
        <v>0</v>
      </c>
      <c r="G24" s="316">
        <v>0</v>
      </c>
      <c r="H24" s="316">
        <v>0</v>
      </c>
      <c r="I24" s="316">
        <v>0</v>
      </c>
      <c r="J24" s="316">
        <v>0</v>
      </c>
      <c r="K24" s="316">
        <v>0</v>
      </c>
      <c r="L24" s="316">
        <v>0</v>
      </c>
      <c r="M24" s="316">
        <v>0</v>
      </c>
      <c r="N24" s="316">
        <v>0</v>
      </c>
      <c r="O24" s="316">
        <v>0</v>
      </c>
      <c r="P24" s="316">
        <v>0</v>
      </c>
      <c r="Q24" s="316">
        <v>0</v>
      </c>
      <c r="R24" s="316">
        <v>0</v>
      </c>
      <c r="S24" s="316">
        <v>0</v>
      </c>
      <c r="T24" s="316">
        <v>0</v>
      </c>
      <c r="U24" s="316">
        <v>0</v>
      </c>
      <c r="V24" s="316">
        <v>0</v>
      </c>
      <c r="W24" s="316">
        <v>0</v>
      </c>
      <c r="X24" s="316">
        <v>0</v>
      </c>
      <c r="Y24" s="316">
        <v>0</v>
      </c>
      <c r="Z24" s="316">
        <v>0</v>
      </c>
      <c r="AA24" s="316">
        <v>0</v>
      </c>
      <c r="AB24" s="316">
        <v>0</v>
      </c>
      <c r="AC24" s="316">
        <v>0</v>
      </c>
      <c r="AD24" s="316">
        <v>0</v>
      </c>
      <c r="AE24" s="316">
        <v>0</v>
      </c>
      <c r="AF24" s="316">
        <v>0</v>
      </c>
      <c r="AG24" s="316">
        <v>0</v>
      </c>
      <c r="AH24" s="316">
        <v>0</v>
      </c>
      <c r="AI24" s="316">
        <v>0</v>
      </c>
      <c r="AJ24" s="316">
        <v>0</v>
      </c>
      <c r="AK24" s="316">
        <v>0</v>
      </c>
      <c r="AL24" s="316">
        <v>0</v>
      </c>
    </row>
    <row r="25" spans="1:39" x14ac:dyDescent="0.25">
      <c r="A25" s="14" t="s">
        <v>47</v>
      </c>
      <c r="B25" s="181" t="s">
        <v>48</v>
      </c>
      <c r="C25" s="319" t="s">
        <v>37</v>
      </c>
      <c r="D25" s="316" t="s">
        <v>38</v>
      </c>
      <c r="E25" s="316" t="s">
        <v>38</v>
      </c>
      <c r="F25" s="316" t="s">
        <v>38</v>
      </c>
      <c r="G25" s="316" t="s">
        <v>38</v>
      </c>
      <c r="H25" s="316" t="s">
        <v>38</v>
      </c>
      <c r="I25" s="316" t="s">
        <v>38</v>
      </c>
      <c r="J25" s="316" t="s">
        <v>38</v>
      </c>
      <c r="K25" s="316" t="s">
        <v>38</v>
      </c>
      <c r="L25" s="316" t="s">
        <v>38</v>
      </c>
      <c r="M25" s="316" t="s">
        <v>38</v>
      </c>
      <c r="N25" s="316" t="s">
        <v>38</v>
      </c>
      <c r="O25" s="316" t="s">
        <v>38</v>
      </c>
      <c r="P25" s="316" t="s">
        <v>38</v>
      </c>
      <c r="Q25" s="316" t="s">
        <v>38</v>
      </c>
      <c r="R25" s="316" t="s">
        <v>38</v>
      </c>
      <c r="S25" s="316" t="s">
        <v>38</v>
      </c>
      <c r="T25" s="316" t="s">
        <v>38</v>
      </c>
      <c r="U25" s="316" t="s">
        <v>38</v>
      </c>
      <c r="V25" s="316" t="s">
        <v>38</v>
      </c>
      <c r="W25" s="316" t="s">
        <v>38</v>
      </c>
      <c r="X25" s="316" t="s">
        <v>38</v>
      </c>
      <c r="Y25" s="316" t="s">
        <v>38</v>
      </c>
      <c r="Z25" s="316" t="s">
        <v>38</v>
      </c>
      <c r="AA25" s="316" t="s">
        <v>38</v>
      </c>
      <c r="AB25" s="316" t="s">
        <v>38</v>
      </c>
      <c r="AC25" s="316" t="s">
        <v>38</v>
      </c>
      <c r="AD25" s="316" t="s">
        <v>38</v>
      </c>
      <c r="AE25" s="316" t="s">
        <v>38</v>
      </c>
      <c r="AF25" s="316" t="s">
        <v>38</v>
      </c>
      <c r="AG25" s="316" t="s">
        <v>38</v>
      </c>
      <c r="AH25" s="316" t="s">
        <v>38</v>
      </c>
      <c r="AI25" s="316" t="s">
        <v>38</v>
      </c>
      <c r="AJ25" s="316" t="s">
        <v>38</v>
      </c>
      <c r="AK25" s="316" t="s">
        <v>38</v>
      </c>
      <c r="AL25" s="316" t="s">
        <v>38</v>
      </c>
    </row>
    <row r="26" spans="1:39" ht="31.5" x14ac:dyDescent="0.25">
      <c r="A26" s="14" t="s">
        <v>49</v>
      </c>
      <c r="B26" s="181" t="s">
        <v>50</v>
      </c>
      <c r="C26" s="319" t="s">
        <v>37</v>
      </c>
      <c r="D26" s="316" t="s">
        <v>38</v>
      </c>
      <c r="E26" s="316" t="s">
        <v>38</v>
      </c>
      <c r="F26" s="316" t="s">
        <v>38</v>
      </c>
      <c r="G26" s="316" t="s">
        <v>38</v>
      </c>
      <c r="H26" s="316" t="s">
        <v>38</v>
      </c>
      <c r="I26" s="316" t="s">
        <v>38</v>
      </c>
      <c r="J26" s="316" t="s">
        <v>38</v>
      </c>
      <c r="K26" s="316" t="s">
        <v>38</v>
      </c>
      <c r="L26" s="316" t="s">
        <v>38</v>
      </c>
      <c r="M26" s="316" t="s">
        <v>38</v>
      </c>
      <c r="N26" s="316" t="s">
        <v>38</v>
      </c>
      <c r="O26" s="316" t="s">
        <v>38</v>
      </c>
      <c r="P26" s="316" t="s">
        <v>38</v>
      </c>
      <c r="Q26" s="316" t="s">
        <v>38</v>
      </c>
      <c r="R26" s="316" t="s">
        <v>38</v>
      </c>
      <c r="S26" s="316" t="s">
        <v>38</v>
      </c>
      <c r="T26" s="316" t="s">
        <v>38</v>
      </c>
      <c r="U26" s="316" t="s">
        <v>38</v>
      </c>
      <c r="V26" s="316" t="s">
        <v>38</v>
      </c>
      <c r="W26" s="316" t="s">
        <v>38</v>
      </c>
      <c r="X26" s="316" t="s">
        <v>38</v>
      </c>
      <c r="Y26" s="316" t="s">
        <v>38</v>
      </c>
      <c r="Z26" s="316" t="s">
        <v>38</v>
      </c>
      <c r="AA26" s="316" t="s">
        <v>38</v>
      </c>
      <c r="AB26" s="316" t="s">
        <v>38</v>
      </c>
      <c r="AC26" s="316" t="s">
        <v>38</v>
      </c>
      <c r="AD26" s="316" t="s">
        <v>38</v>
      </c>
      <c r="AE26" s="316" t="s">
        <v>38</v>
      </c>
      <c r="AF26" s="316" t="s">
        <v>38</v>
      </c>
      <c r="AG26" s="316" t="s">
        <v>38</v>
      </c>
      <c r="AH26" s="316" t="s">
        <v>38</v>
      </c>
      <c r="AI26" s="316" t="s">
        <v>38</v>
      </c>
      <c r="AJ26" s="316" t="s">
        <v>38</v>
      </c>
      <c r="AK26" s="316" t="s">
        <v>38</v>
      </c>
      <c r="AL26" s="316" t="s">
        <v>38</v>
      </c>
    </row>
    <row r="27" spans="1:39" x14ac:dyDescent="0.25">
      <c r="A27" s="14" t="s">
        <v>51</v>
      </c>
      <c r="B27" s="16" t="s">
        <v>52</v>
      </c>
      <c r="C27" s="319" t="s">
        <v>37</v>
      </c>
      <c r="D27" s="316">
        <v>0</v>
      </c>
      <c r="E27" s="316">
        <v>0</v>
      </c>
      <c r="F27" s="316">
        <v>0</v>
      </c>
      <c r="G27" s="316">
        <v>0</v>
      </c>
      <c r="H27" s="316">
        <v>0</v>
      </c>
      <c r="I27" s="316">
        <v>0</v>
      </c>
      <c r="J27" s="316">
        <v>0</v>
      </c>
      <c r="K27" s="316">
        <v>0</v>
      </c>
      <c r="L27" s="316">
        <v>0</v>
      </c>
      <c r="M27" s="316">
        <v>0</v>
      </c>
      <c r="N27" s="316">
        <v>0</v>
      </c>
      <c r="O27" s="316">
        <v>0</v>
      </c>
      <c r="P27" s="316">
        <v>0</v>
      </c>
      <c r="Q27" s="316">
        <v>0</v>
      </c>
      <c r="R27" s="316">
        <v>0</v>
      </c>
      <c r="S27" s="316">
        <v>9.7799999999999994</v>
      </c>
      <c r="T27" s="316">
        <v>0</v>
      </c>
      <c r="U27" s="316">
        <v>0</v>
      </c>
      <c r="V27" s="316">
        <v>0</v>
      </c>
      <c r="W27" s="316">
        <v>0</v>
      </c>
      <c r="X27" s="316">
        <v>2</v>
      </c>
      <c r="Y27" s="316">
        <v>0</v>
      </c>
      <c r="Z27" s="316">
        <v>0</v>
      </c>
      <c r="AA27" s="316">
        <v>0</v>
      </c>
      <c r="AB27" s="316">
        <v>0</v>
      </c>
      <c r="AC27" s="316">
        <v>0</v>
      </c>
      <c r="AD27" s="316">
        <v>0</v>
      </c>
      <c r="AE27" s="316">
        <v>0</v>
      </c>
      <c r="AF27" s="316">
        <v>0</v>
      </c>
      <c r="AG27" s="316">
        <v>73.194000000000003</v>
      </c>
      <c r="AH27" s="316">
        <v>0</v>
      </c>
      <c r="AI27" s="316">
        <v>0</v>
      </c>
      <c r="AJ27" s="316">
        <v>0</v>
      </c>
      <c r="AK27" s="316">
        <v>0</v>
      </c>
      <c r="AL27" s="316">
        <v>3</v>
      </c>
    </row>
    <row r="28" spans="1:39" ht="31.5" x14ac:dyDescent="0.25">
      <c r="A28" s="14" t="s">
        <v>53</v>
      </c>
      <c r="B28" s="181" t="s">
        <v>54</v>
      </c>
      <c r="C28" s="319" t="s">
        <v>37</v>
      </c>
      <c r="D28" s="316" t="s">
        <v>38</v>
      </c>
      <c r="E28" s="316" t="s">
        <v>38</v>
      </c>
      <c r="F28" s="316" t="s">
        <v>38</v>
      </c>
      <c r="G28" s="316" t="s">
        <v>38</v>
      </c>
      <c r="H28" s="316" t="s">
        <v>38</v>
      </c>
      <c r="I28" s="316" t="s">
        <v>38</v>
      </c>
      <c r="J28" s="316" t="s">
        <v>38</v>
      </c>
      <c r="K28" s="316" t="s">
        <v>38</v>
      </c>
      <c r="L28" s="316" t="s">
        <v>38</v>
      </c>
      <c r="M28" s="316" t="s">
        <v>38</v>
      </c>
      <c r="N28" s="316" t="s">
        <v>38</v>
      </c>
      <c r="O28" s="316" t="s">
        <v>38</v>
      </c>
      <c r="P28" s="316" t="s">
        <v>38</v>
      </c>
      <c r="Q28" s="316" t="s">
        <v>38</v>
      </c>
      <c r="R28" s="316" t="s">
        <v>38</v>
      </c>
      <c r="S28" s="316" t="s">
        <v>38</v>
      </c>
      <c r="T28" s="316" t="s">
        <v>38</v>
      </c>
      <c r="U28" s="316" t="s">
        <v>38</v>
      </c>
      <c r="V28" s="316" t="s">
        <v>38</v>
      </c>
      <c r="W28" s="316" t="s">
        <v>38</v>
      </c>
      <c r="X28" s="316" t="s">
        <v>38</v>
      </c>
      <c r="Y28" s="316" t="s">
        <v>38</v>
      </c>
      <c r="Z28" s="316" t="s">
        <v>38</v>
      </c>
      <c r="AA28" s="316" t="s">
        <v>38</v>
      </c>
      <c r="AB28" s="316" t="s">
        <v>38</v>
      </c>
      <c r="AC28" s="316" t="s">
        <v>38</v>
      </c>
      <c r="AD28" s="316" t="s">
        <v>38</v>
      </c>
      <c r="AE28" s="316" t="s">
        <v>38</v>
      </c>
      <c r="AF28" s="316" t="s">
        <v>38</v>
      </c>
      <c r="AG28" s="316" t="s">
        <v>38</v>
      </c>
      <c r="AH28" s="316" t="s">
        <v>38</v>
      </c>
      <c r="AI28" s="316" t="s">
        <v>38</v>
      </c>
      <c r="AJ28" s="316" t="s">
        <v>38</v>
      </c>
      <c r="AK28" s="316" t="s">
        <v>38</v>
      </c>
      <c r="AL28" s="316" t="s">
        <v>38</v>
      </c>
    </row>
    <row r="29" spans="1:39" ht="15.75" hidden="1" customHeight="1" x14ac:dyDescent="0.25">
      <c r="A29" s="14" t="s">
        <v>55</v>
      </c>
      <c r="B29" s="181" t="s">
        <v>56</v>
      </c>
      <c r="C29" s="319" t="s">
        <v>37</v>
      </c>
      <c r="D29" s="316" t="s">
        <v>38</v>
      </c>
      <c r="E29" s="316" t="s">
        <v>38</v>
      </c>
      <c r="F29" s="316" t="s">
        <v>38</v>
      </c>
      <c r="G29" s="316" t="s">
        <v>38</v>
      </c>
      <c r="H29" s="316" t="s">
        <v>38</v>
      </c>
      <c r="I29" s="316" t="s">
        <v>38</v>
      </c>
      <c r="J29" s="316" t="s">
        <v>38</v>
      </c>
      <c r="K29" s="316" t="s">
        <v>38</v>
      </c>
      <c r="L29" s="316" t="s">
        <v>38</v>
      </c>
      <c r="M29" s="316" t="s">
        <v>38</v>
      </c>
      <c r="N29" s="316" t="s">
        <v>38</v>
      </c>
      <c r="O29" s="316" t="s">
        <v>38</v>
      </c>
      <c r="P29" s="316" t="s">
        <v>38</v>
      </c>
      <c r="Q29" s="316" t="s">
        <v>38</v>
      </c>
      <c r="R29" s="316" t="s">
        <v>38</v>
      </c>
      <c r="S29" s="316" t="s">
        <v>38</v>
      </c>
      <c r="T29" s="316" t="s">
        <v>38</v>
      </c>
      <c r="U29" s="316" t="s">
        <v>38</v>
      </c>
      <c r="V29" s="316" t="s">
        <v>38</v>
      </c>
      <c r="W29" s="316" t="s">
        <v>38</v>
      </c>
      <c r="X29" s="316" t="s">
        <v>38</v>
      </c>
      <c r="Y29" s="316" t="s">
        <v>38</v>
      </c>
      <c r="Z29" s="316" t="s">
        <v>38</v>
      </c>
      <c r="AA29" s="316" t="s">
        <v>38</v>
      </c>
      <c r="AB29" s="316" t="s">
        <v>38</v>
      </c>
      <c r="AC29" s="316" t="s">
        <v>38</v>
      </c>
      <c r="AD29" s="316" t="s">
        <v>38</v>
      </c>
      <c r="AE29" s="316" t="s">
        <v>38</v>
      </c>
      <c r="AF29" s="316" t="s">
        <v>38</v>
      </c>
      <c r="AG29" s="316" t="s">
        <v>38</v>
      </c>
      <c r="AH29" s="316" t="s">
        <v>38</v>
      </c>
      <c r="AI29" s="316" t="s">
        <v>38</v>
      </c>
      <c r="AJ29" s="316" t="s">
        <v>38</v>
      </c>
      <c r="AK29" s="316" t="s">
        <v>38</v>
      </c>
      <c r="AL29" s="316" t="s">
        <v>38</v>
      </c>
    </row>
    <row r="30" spans="1:39" ht="15.75" hidden="1" customHeight="1" x14ac:dyDescent="0.25">
      <c r="A30" s="14" t="s">
        <v>57</v>
      </c>
      <c r="B30" s="181" t="s">
        <v>58</v>
      </c>
      <c r="C30" s="319" t="s">
        <v>37</v>
      </c>
      <c r="D30" s="316" t="s">
        <v>38</v>
      </c>
      <c r="E30" s="316" t="s">
        <v>38</v>
      </c>
      <c r="F30" s="316" t="s">
        <v>38</v>
      </c>
      <c r="G30" s="316" t="s">
        <v>38</v>
      </c>
      <c r="H30" s="316" t="s">
        <v>38</v>
      </c>
      <c r="I30" s="316" t="s">
        <v>38</v>
      </c>
      <c r="J30" s="316" t="s">
        <v>38</v>
      </c>
      <c r="K30" s="316" t="s">
        <v>38</v>
      </c>
      <c r="L30" s="316" t="s">
        <v>38</v>
      </c>
      <c r="M30" s="316" t="s">
        <v>38</v>
      </c>
      <c r="N30" s="316" t="s">
        <v>38</v>
      </c>
      <c r="O30" s="316" t="s">
        <v>38</v>
      </c>
      <c r="P30" s="316" t="s">
        <v>38</v>
      </c>
      <c r="Q30" s="316" t="s">
        <v>38</v>
      </c>
      <c r="R30" s="316" t="s">
        <v>38</v>
      </c>
      <c r="S30" s="316" t="s">
        <v>38</v>
      </c>
      <c r="T30" s="316" t="s">
        <v>38</v>
      </c>
      <c r="U30" s="316" t="s">
        <v>38</v>
      </c>
      <c r="V30" s="316" t="s">
        <v>38</v>
      </c>
      <c r="W30" s="316" t="s">
        <v>38</v>
      </c>
      <c r="X30" s="316" t="s">
        <v>38</v>
      </c>
      <c r="Y30" s="316" t="s">
        <v>38</v>
      </c>
      <c r="Z30" s="316" t="s">
        <v>38</v>
      </c>
      <c r="AA30" s="316" t="s">
        <v>38</v>
      </c>
      <c r="AB30" s="316" t="s">
        <v>38</v>
      </c>
      <c r="AC30" s="316" t="s">
        <v>38</v>
      </c>
      <c r="AD30" s="316" t="s">
        <v>38</v>
      </c>
      <c r="AE30" s="316" t="s">
        <v>38</v>
      </c>
      <c r="AF30" s="316" t="s">
        <v>38</v>
      </c>
      <c r="AG30" s="316" t="s">
        <v>38</v>
      </c>
      <c r="AH30" s="316" t="s">
        <v>38</v>
      </c>
      <c r="AI30" s="316" t="s">
        <v>38</v>
      </c>
      <c r="AJ30" s="316" t="s">
        <v>38</v>
      </c>
      <c r="AK30" s="316" t="s">
        <v>38</v>
      </c>
      <c r="AL30" s="316" t="s">
        <v>38</v>
      </c>
    </row>
    <row r="31" spans="1:39" ht="15.75" hidden="1" customHeight="1" x14ac:dyDescent="0.25">
      <c r="A31" s="14" t="s">
        <v>59</v>
      </c>
      <c r="B31" s="16" t="s">
        <v>60</v>
      </c>
      <c r="C31" s="319" t="s">
        <v>37</v>
      </c>
      <c r="D31" s="316" t="s">
        <v>38</v>
      </c>
      <c r="E31" s="316" t="s">
        <v>38</v>
      </c>
      <c r="F31" s="316" t="s">
        <v>38</v>
      </c>
      <c r="G31" s="316" t="s">
        <v>38</v>
      </c>
      <c r="H31" s="316" t="s">
        <v>38</v>
      </c>
      <c r="I31" s="316" t="s">
        <v>38</v>
      </c>
      <c r="J31" s="316" t="s">
        <v>38</v>
      </c>
      <c r="K31" s="316" t="s">
        <v>38</v>
      </c>
      <c r="L31" s="316" t="s">
        <v>38</v>
      </c>
      <c r="M31" s="316" t="s">
        <v>38</v>
      </c>
      <c r="N31" s="316" t="s">
        <v>38</v>
      </c>
      <c r="O31" s="316" t="s">
        <v>38</v>
      </c>
      <c r="P31" s="316" t="s">
        <v>38</v>
      </c>
      <c r="Q31" s="316" t="s">
        <v>38</v>
      </c>
      <c r="R31" s="316" t="s">
        <v>38</v>
      </c>
      <c r="S31" s="316" t="s">
        <v>38</v>
      </c>
      <c r="T31" s="316" t="s">
        <v>38</v>
      </c>
      <c r="U31" s="316" t="s">
        <v>38</v>
      </c>
      <c r="V31" s="316" t="s">
        <v>38</v>
      </c>
      <c r="W31" s="316" t="s">
        <v>38</v>
      </c>
      <c r="X31" s="316" t="s">
        <v>38</v>
      </c>
      <c r="Y31" s="316" t="s">
        <v>38</v>
      </c>
      <c r="Z31" s="316" t="s">
        <v>38</v>
      </c>
      <c r="AA31" s="316" t="s">
        <v>38</v>
      </c>
      <c r="AB31" s="316" t="s">
        <v>38</v>
      </c>
      <c r="AC31" s="316" t="s">
        <v>38</v>
      </c>
      <c r="AD31" s="316" t="s">
        <v>38</v>
      </c>
      <c r="AE31" s="316" t="s">
        <v>38</v>
      </c>
      <c r="AF31" s="316" t="s">
        <v>38</v>
      </c>
      <c r="AG31" s="316" t="s">
        <v>38</v>
      </c>
      <c r="AH31" s="316" t="s">
        <v>38</v>
      </c>
      <c r="AI31" s="316" t="s">
        <v>38</v>
      </c>
      <c r="AJ31" s="316" t="s">
        <v>38</v>
      </c>
      <c r="AK31" s="316" t="s">
        <v>38</v>
      </c>
      <c r="AL31" s="316" t="s">
        <v>38</v>
      </c>
    </row>
    <row r="32" spans="1:39" ht="31.5" hidden="1" customHeight="1" x14ac:dyDescent="0.25">
      <c r="A32" s="14" t="s">
        <v>61</v>
      </c>
      <c r="B32" s="181" t="s">
        <v>62</v>
      </c>
      <c r="C32" s="319" t="s">
        <v>37</v>
      </c>
      <c r="D32" s="316" t="s">
        <v>38</v>
      </c>
      <c r="E32" s="316" t="s">
        <v>38</v>
      </c>
      <c r="F32" s="316" t="s">
        <v>38</v>
      </c>
      <c r="G32" s="316" t="s">
        <v>38</v>
      </c>
      <c r="H32" s="316" t="s">
        <v>38</v>
      </c>
      <c r="I32" s="316" t="s">
        <v>38</v>
      </c>
      <c r="J32" s="316" t="s">
        <v>38</v>
      </c>
      <c r="K32" s="316" t="s">
        <v>38</v>
      </c>
      <c r="L32" s="316" t="s">
        <v>38</v>
      </c>
      <c r="M32" s="316" t="s">
        <v>38</v>
      </c>
      <c r="N32" s="316" t="s">
        <v>38</v>
      </c>
      <c r="O32" s="316" t="s">
        <v>38</v>
      </c>
      <c r="P32" s="316" t="s">
        <v>38</v>
      </c>
      <c r="Q32" s="316" t="s">
        <v>38</v>
      </c>
      <c r="R32" s="316" t="s">
        <v>38</v>
      </c>
      <c r="S32" s="316" t="s">
        <v>38</v>
      </c>
      <c r="T32" s="316" t="s">
        <v>38</v>
      </c>
      <c r="U32" s="316" t="s">
        <v>38</v>
      </c>
      <c r="V32" s="316" t="s">
        <v>38</v>
      </c>
      <c r="W32" s="316" t="s">
        <v>38</v>
      </c>
      <c r="X32" s="316" t="s">
        <v>38</v>
      </c>
      <c r="Y32" s="316" t="s">
        <v>38</v>
      </c>
      <c r="Z32" s="316" t="s">
        <v>38</v>
      </c>
      <c r="AA32" s="316" t="s">
        <v>38</v>
      </c>
      <c r="AB32" s="316" t="s">
        <v>38</v>
      </c>
      <c r="AC32" s="316" t="s">
        <v>38</v>
      </c>
      <c r="AD32" s="316" t="s">
        <v>38</v>
      </c>
      <c r="AE32" s="316" t="s">
        <v>38</v>
      </c>
      <c r="AF32" s="316" t="s">
        <v>38</v>
      </c>
      <c r="AG32" s="316" t="s">
        <v>38</v>
      </c>
      <c r="AH32" s="316" t="s">
        <v>38</v>
      </c>
      <c r="AI32" s="316" t="s">
        <v>38</v>
      </c>
      <c r="AJ32" s="316" t="s">
        <v>38</v>
      </c>
      <c r="AK32" s="316" t="s">
        <v>38</v>
      </c>
      <c r="AL32" s="316" t="s">
        <v>38</v>
      </c>
    </row>
    <row r="33" spans="1:38" ht="15.75" hidden="1" customHeight="1" x14ac:dyDescent="0.25">
      <c r="A33" s="14" t="s">
        <v>63</v>
      </c>
      <c r="B33" s="181" t="s">
        <v>64</v>
      </c>
      <c r="C33" s="319" t="s">
        <v>37</v>
      </c>
      <c r="D33" s="316" t="s">
        <v>38</v>
      </c>
      <c r="E33" s="316" t="s">
        <v>38</v>
      </c>
      <c r="F33" s="316" t="s">
        <v>38</v>
      </c>
      <c r="G33" s="316" t="s">
        <v>38</v>
      </c>
      <c r="H33" s="316" t="s">
        <v>38</v>
      </c>
      <c r="I33" s="316" t="s">
        <v>38</v>
      </c>
      <c r="J33" s="316" t="s">
        <v>38</v>
      </c>
      <c r="K33" s="316" t="s">
        <v>38</v>
      </c>
      <c r="L33" s="316" t="s">
        <v>38</v>
      </c>
      <c r="M33" s="316" t="s">
        <v>38</v>
      </c>
      <c r="N33" s="316" t="s">
        <v>38</v>
      </c>
      <c r="O33" s="316" t="s">
        <v>38</v>
      </c>
      <c r="P33" s="316" t="s">
        <v>38</v>
      </c>
      <c r="Q33" s="316" t="s">
        <v>38</v>
      </c>
      <c r="R33" s="316" t="s">
        <v>38</v>
      </c>
      <c r="S33" s="316" t="s">
        <v>38</v>
      </c>
      <c r="T33" s="316" t="s">
        <v>38</v>
      </c>
      <c r="U33" s="316" t="s">
        <v>38</v>
      </c>
      <c r="V33" s="316" t="s">
        <v>38</v>
      </c>
      <c r="W33" s="316" t="s">
        <v>38</v>
      </c>
      <c r="X33" s="316" t="s">
        <v>38</v>
      </c>
      <c r="Y33" s="316" t="s">
        <v>38</v>
      </c>
      <c r="Z33" s="316" t="s">
        <v>38</v>
      </c>
      <c r="AA33" s="316" t="s">
        <v>38</v>
      </c>
      <c r="AB33" s="316" t="s">
        <v>38</v>
      </c>
      <c r="AC33" s="316" t="s">
        <v>38</v>
      </c>
      <c r="AD33" s="316" t="s">
        <v>38</v>
      </c>
      <c r="AE33" s="316" t="s">
        <v>38</v>
      </c>
      <c r="AF33" s="316" t="s">
        <v>38</v>
      </c>
      <c r="AG33" s="316" t="s">
        <v>38</v>
      </c>
      <c r="AH33" s="316" t="s">
        <v>38</v>
      </c>
      <c r="AI33" s="316" t="s">
        <v>38</v>
      </c>
      <c r="AJ33" s="316" t="s">
        <v>38</v>
      </c>
      <c r="AK33" s="316" t="s">
        <v>38</v>
      </c>
      <c r="AL33" s="316" t="s">
        <v>38</v>
      </c>
    </row>
    <row r="34" spans="1:38" ht="31.5" hidden="1" customHeight="1" x14ac:dyDescent="0.25">
      <c r="A34" s="14" t="s">
        <v>65</v>
      </c>
      <c r="B34" s="16" t="s">
        <v>50</v>
      </c>
      <c r="C34" s="319" t="s">
        <v>37</v>
      </c>
      <c r="D34" s="316" t="s">
        <v>38</v>
      </c>
      <c r="E34" s="316" t="s">
        <v>38</v>
      </c>
      <c r="F34" s="316" t="s">
        <v>38</v>
      </c>
      <c r="G34" s="316" t="s">
        <v>38</v>
      </c>
      <c r="H34" s="316" t="s">
        <v>38</v>
      </c>
      <c r="I34" s="316" t="s">
        <v>38</v>
      </c>
      <c r="J34" s="316" t="s">
        <v>38</v>
      </c>
      <c r="K34" s="316" t="s">
        <v>38</v>
      </c>
      <c r="L34" s="316" t="s">
        <v>38</v>
      </c>
      <c r="M34" s="316" t="s">
        <v>38</v>
      </c>
      <c r="N34" s="316" t="s">
        <v>38</v>
      </c>
      <c r="O34" s="316" t="s">
        <v>38</v>
      </c>
      <c r="P34" s="316" t="s">
        <v>38</v>
      </c>
      <c r="Q34" s="316" t="s">
        <v>38</v>
      </c>
      <c r="R34" s="316" t="s">
        <v>38</v>
      </c>
      <c r="S34" s="316" t="s">
        <v>38</v>
      </c>
      <c r="T34" s="316" t="s">
        <v>38</v>
      </c>
      <c r="U34" s="316" t="s">
        <v>38</v>
      </c>
      <c r="V34" s="316" t="s">
        <v>38</v>
      </c>
      <c r="W34" s="316" t="s">
        <v>38</v>
      </c>
      <c r="X34" s="316" t="s">
        <v>38</v>
      </c>
      <c r="Y34" s="316" t="s">
        <v>38</v>
      </c>
      <c r="Z34" s="316" t="s">
        <v>38</v>
      </c>
      <c r="AA34" s="316" t="s">
        <v>38</v>
      </c>
      <c r="AB34" s="316" t="s">
        <v>38</v>
      </c>
      <c r="AC34" s="316" t="s">
        <v>38</v>
      </c>
      <c r="AD34" s="316" t="s">
        <v>38</v>
      </c>
      <c r="AE34" s="316" t="s">
        <v>38</v>
      </c>
      <c r="AF34" s="316" t="s">
        <v>38</v>
      </c>
      <c r="AG34" s="316" t="s">
        <v>38</v>
      </c>
      <c r="AH34" s="316" t="s">
        <v>38</v>
      </c>
      <c r="AI34" s="316" t="s">
        <v>38</v>
      </c>
      <c r="AJ34" s="316" t="s">
        <v>38</v>
      </c>
      <c r="AK34" s="316" t="s">
        <v>38</v>
      </c>
      <c r="AL34" s="316" t="s">
        <v>38</v>
      </c>
    </row>
    <row r="35" spans="1:38" ht="15.75" hidden="1" customHeight="1" x14ac:dyDescent="0.25">
      <c r="A35" s="14" t="s">
        <v>66</v>
      </c>
      <c r="B35" s="16" t="s">
        <v>52</v>
      </c>
      <c r="C35" s="319" t="s">
        <v>37</v>
      </c>
      <c r="D35" s="316" t="s">
        <v>38</v>
      </c>
      <c r="E35" s="316" t="s">
        <v>38</v>
      </c>
      <c r="F35" s="316" t="s">
        <v>38</v>
      </c>
      <c r="G35" s="316" t="s">
        <v>38</v>
      </c>
      <c r="H35" s="316" t="s">
        <v>38</v>
      </c>
      <c r="I35" s="316" t="s">
        <v>38</v>
      </c>
      <c r="J35" s="316" t="s">
        <v>38</v>
      </c>
      <c r="K35" s="316" t="s">
        <v>38</v>
      </c>
      <c r="L35" s="316" t="s">
        <v>38</v>
      </c>
      <c r="M35" s="316" t="s">
        <v>38</v>
      </c>
      <c r="N35" s="316" t="s">
        <v>38</v>
      </c>
      <c r="O35" s="316" t="s">
        <v>38</v>
      </c>
      <c r="P35" s="316" t="s">
        <v>38</v>
      </c>
      <c r="Q35" s="316" t="s">
        <v>38</v>
      </c>
      <c r="R35" s="316" t="s">
        <v>38</v>
      </c>
      <c r="S35" s="316" t="s">
        <v>38</v>
      </c>
      <c r="T35" s="316" t="s">
        <v>38</v>
      </c>
      <c r="U35" s="316" t="s">
        <v>38</v>
      </c>
      <c r="V35" s="316" t="s">
        <v>38</v>
      </c>
      <c r="W35" s="316" t="s">
        <v>38</v>
      </c>
      <c r="X35" s="316" t="s">
        <v>38</v>
      </c>
      <c r="Y35" s="316" t="s">
        <v>38</v>
      </c>
      <c r="Z35" s="316" t="s">
        <v>38</v>
      </c>
      <c r="AA35" s="316" t="s">
        <v>38</v>
      </c>
      <c r="AB35" s="316" t="s">
        <v>38</v>
      </c>
      <c r="AC35" s="316" t="s">
        <v>38</v>
      </c>
      <c r="AD35" s="316" t="s">
        <v>38</v>
      </c>
      <c r="AE35" s="316" t="s">
        <v>38</v>
      </c>
      <c r="AF35" s="316" t="s">
        <v>38</v>
      </c>
      <c r="AG35" s="316" t="s">
        <v>38</v>
      </c>
      <c r="AH35" s="316" t="s">
        <v>38</v>
      </c>
      <c r="AI35" s="316" t="s">
        <v>38</v>
      </c>
      <c r="AJ35" s="316" t="s">
        <v>38</v>
      </c>
      <c r="AK35" s="316" t="s">
        <v>38</v>
      </c>
      <c r="AL35" s="316" t="s">
        <v>38</v>
      </c>
    </row>
    <row r="36" spans="1:38" ht="47.25" x14ac:dyDescent="0.25">
      <c r="A36" s="14" t="s">
        <v>67</v>
      </c>
      <c r="B36" s="16" t="s">
        <v>68</v>
      </c>
      <c r="C36" s="319" t="s">
        <v>37</v>
      </c>
      <c r="D36" s="316" t="s">
        <v>38</v>
      </c>
      <c r="E36" s="316" t="s">
        <v>38</v>
      </c>
      <c r="F36" s="316" t="s">
        <v>38</v>
      </c>
      <c r="G36" s="316" t="s">
        <v>38</v>
      </c>
      <c r="H36" s="316" t="s">
        <v>38</v>
      </c>
      <c r="I36" s="316" t="s">
        <v>38</v>
      </c>
      <c r="J36" s="316" t="s">
        <v>38</v>
      </c>
      <c r="K36" s="316" t="s">
        <v>38</v>
      </c>
      <c r="L36" s="316" t="s">
        <v>38</v>
      </c>
      <c r="M36" s="316" t="s">
        <v>38</v>
      </c>
      <c r="N36" s="316" t="s">
        <v>38</v>
      </c>
      <c r="O36" s="316" t="s">
        <v>38</v>
      </c>
      <c r="P36" s="316" t="s">
        <v>38</v>
      </c>
      <c r="Q36" s="316" t="s">
        <v>38</v>
      </c>
      <c r="R36" s="316" t="s">
        <v>38</v>
      </c>
      <c r="S36" s="316" t="s">
        <v>38</v>
      </c>
      <c r="T36" s="316" t="s">
        <v>38</v>
      </c>
      <c r="U36" s="316" t="s">
        <v>38</v>
      </c>
      <c r="V36" s="316" t="s">
        <v>38</v>
      </c>
      <c r="W36" s="316" t="s">
        <v>38</v>
      </c>
      <c r="X36" s="316" t="s">
        <v>38</v>
      </c>
      <c r="Y36" s="316" t="s">
        <v>38</v>
      </c>
      <c r="Z36" s="316" t="s">
        <v>38</v>
      </c>
      <c r="AA36" s="316" t="s">
        <v>38</v>
      </c>
      <c r="AB36" s="316" t="s">
        <v>38</v>
      </c>
      <c r="AC36" s="316" t="s">
        <v>38</v>
      </c>
      <c r="AD36" s="316" t="s">
        <v>38</v>
      </c>
      <c r="AE36" s="316" t="s">
        <v>38</v>
      </c>
      <c r="AF36" s="316" t="s">
        <v>38</v>
      </c>
      <c r="AG36" s="316" t="s">
        <v>38</v>
      </c>
      <c r="AH36" s="316" t="s">
        <v>38</v>
      </c>
      <c r="AI36" s="316" t="s">
        <v>38</v>
      </c>
      <c r="AJ36" s="316" t="s">
        <v>38</v>
      </c>
      <c r="AK36" s="316" t="s">
        <v>38</v>
      </c>
      <c r="AL36" s="316" t="s">
        <v>38</v>
      </c>
    </row>
    <row r="37" spans="1:38" ht="15.75" hidden="1" customHeight="1" x14ac:dyDescent="0.25">
      <c r="A37" s="14" t="s">
        <v>69</v>
      </c>
      <c r="B37" s="16" t="s">
        <v>58</v>
      </c>
      <c r="C37" s="319" t="s">
        <v>37</v>
      </c>
      <c r="D37" s="316" t="s">
        <v>38</v>
      </c>
      <c r="E37" s="316" t="s">
        <v>38</v>
      </c>
      <c r="F37" s="316" t="s">
        <v>38</v>
      </c>
      <c r="G37" s="316" t="s">
        <v>38</v>
      </c>
      <c r="H37" s="316" t="s">
        <v>38</v>
      </c>
      <c r="I37" s="316" t="s">
        <v>38</v>
      </c>
      <c r="J37" s="316" t="s">
        <v>38</v>
      </c>
      <c r="K37" s="316" t="s">
        <v>38</v>
      </c>
      <c r="L37" s="316" t="s">
        <v>38</v>
      </c>
      <c r="M37" s="316" t="s">
        <v>38</v>
      </c>
      <c r="N37" s="316" t="s">
        <v>38</v>
      </c>
      <c r="O37" s="316" t="s">
        <v>38</v>
      </c>
      <c r="P37" s="316" t="s">
        <v>38</v>
      </c>
      <c r="Q37" s="316" t="s">
        <v>38</v>
      </c>
      <c r="R37" s="316" t="s">
        <v>38</v>
      </c>
      <c r="S37" s="316" t="s">
        <v>38</v>
      </c>
      <c r="T37" s="316" t="s">
        <v>38</v>
      </c>
      <c r="U37" s="316" t="s">
        <v>38</v>
      </c>
      <c r="V37" s="316" t="s">
        <v>38</v>
      </c>
      <c r="W37" s="316" t="s">
        <v>38</v>
      </c>
      <c r="X37" s="316" t="s">
        <v>38</v>
      </c>
      <c r="Y37" s="316" t="s">
        <v>38</v>
      </c>
      <c r="Z37" s="316" t="s">
        <v>38</v>
      </c>
      <c r="AA37" s="316" t="s">
        <v>38</v>
      </c>
      <c r="AB37" s="316" t="s">
        <v>38</v>
      </c>
      <c r="AC37" s="316" t="s">
        <v>38</v>
      </c>
      <c r="AD37" s="316" t="s">
        <v>38</v>
      </c>
      <c r="AE37" s="316" t="s">
        <v>38</v>
      </c>
      <c r="AF37" s="316" t="s">
        <v>38</v>
      </c>
      <c r="AG37" s="316" t="s">
        <v>38</v>
      </c>
      <c r="AH37" s="316" t="s">
        <v>38</v>
      </c>
      <c r="AI37" s="316" t="s">
        <v>38</v>
      </c>
      <c r="AJ37" s="316" t="s">
        <v>38</v>
      </c>
      <c r="AK37" s="316" t="s">
        <v>38</v>
      </c>
      <c r="AL37" s="316" t="s">
        <v>38</v>
      </c>
    </row>
    <row r="38" spans="1:38" ht="15.75" hidden="1" customHeight="1" x14ac:dyDescent="0.25">
      <c r="A38" s="14" t="s">
        <v>70</v>
      </c>
      <c r="B38" s="181" t="s">
        <v>71</v>
      </c>
      <c r="C38" s="319" t="s">
        <v>37</v>
      </c>
      <c r="D38" s="316" t="s">
        <v>38</v>
      </c>
      <c r="E38" s="316" t="s">
        <v>38</v>
      </c>
      <c r="F38" s="316" t="s">
        <v>38</v>
      </c>
      <c r="G38" s="316" t="s">
        <v>38</v>
      </c>
      <c r="H38" s="316" t="s">
        <v>38</v>
      </c>
      <c r="I38" s="316" t="s">
        <v>38</v>
      </c>
      <c r="J38" s="316" t="s">
        <v>38</v>
      </c>
      <c r="K38" s="316" t="s">
        <v>38</v>
      </c>
      <c r="L38" s="316" t="s">
        <v>38</v>
      </c>
      <c r="M38" s="316" t="s">
        <v>38</v>
      </c>
      <c r="N38" s="316" t="s">
        <v>38</v>
      </c>
      <c r="O38" s="316" t="s">
        <v>38</v>
      </c>
      <c r="P38" s="316" t="s">
        <v>38</v>
      </c>
      <c r="Q38" s="316" t="s">
        <v>38</v>
      </c>
      <c r="R38" s="316" t="s">
        <v>38</v>
      </c>
      <c r="S38" s="316" t="s">
        <v>38</v>
      </c>
      <c r="T38" s="316" t="s">
        <v>38</v>
      </c>
      <c r="U38" s="316" t="s">
        <v>38</v>
      </c>
      <c r="V38" s="316" t="s">
        <v>38</v>
      </c>
      <c r="W38" s="316" t="s">
        <v>38</v>
      </c>
      <c r="X38" s="316" t="s">
        <v>38</v>
      </c>
      <c r="Y38" s="316" t="s">
        <v>38</v>
      </c>
      <c r="Z38" s="316" t="s">
        <v>38</v>
      </c>
      <c r="AA38" s="316" t="s">
        <v>38</v>
      </c>
      <c r="AB38" s="316" t="s">
        <v>38</v>
      </c>
      <c r="AC38" s="316" t="s">
        <v>38</v>
      </c>
      <c r="AD38" s="316" t="s">
        <v>38</v>
      </c>
      <c r="AE38" s="316" t="s">
        <v>38</v>
      </c>
      <c r="AF38" s="316" t="s">
        <v>38</v>
      </c>
      <c r="AG38" s="316" t="s">
        <v>38</v>
      </c>
      <c r="AH38" s="316" t="s">
        <v>38</v>
      </c>
      <c r="AI38" s="316" t="s">
        <v>38</v>
      </c>
      <c r="AJ38" s="316" t="s">
        <v>38</v>
      </c>
      <c r="AK38" s="316" t="s">
        <v>38</v>
      </c>
      <c r="AL38" s="316" t="s">
        <v>38</v>
      </c>
    </row>
    <row r="39" spans="1:38" ht="15.75" hidden="1" customHeight="1" x14ac:dyDescent="0.25">
      <c r="A39" s="14" t="s">
        <v>72</v>
      </c>
      <c r="B39" s="16" t="s">
        <v>73</v>
      </c>
      <c r="C39" s="319" t="s">
        <v>37</v>
      </c>
      <c r="D39" s="316" t="s">
        <v>38</v>
      </c>
      <c r="E39" s="316" t="s">
        <v>38</v>
      </c>
      <c r="F39" s="316" t="s">
        <v>38</v>
      </c>
      <c r="G39" s="316" t="s">
        <v>38</v>
      </c>
      <c r="H39" s="316" t="s">
        <v>38</v>
      </c>
      <c r="I39" s="316" t="s">
        <v>38</v>
      </c>
      <c r="J39" s="316" t="s">
        <v>38</v>
      </c>
      <c r="K39" s="316" t="s">
        <v>38</v>
      </c>
      <c r="L39" s="316" t="s">
        <v>38</v>
      </c>
      <c r="M39" s="316" t="s">
        <v>38</v>
      </c>
      <c r="N39" s="316" t="s">
        <v>38</v>
      </c>
      <c r="O39" s="316" t="s">
        <v>38</v>
      </c>
      <c r="P39" s="316" t="s">
        <v>38</v>
      </c>
      <c r="Q39" s="316" t="s">
        <v>38</v>
      </c>
      <c r="R39" s="316" t="s">
        <v>38</v>
      </c>
      <c r="S39" s="316" t="s">
        <v>38</v>
      </c>
      <c r="T39" s="316" t="s">
        <v>38</v>
      </c>
      <c r="U39" s="316" t="s">
        <v>38</v>
      </c>
      <c r="V39" s="316" t="s">
        <v>38</v>
      </c>
      <c r="W39" s="316" t="s">
        <v>38</v>
      </c>
      <c r="X39" s="316" t="s">
        <v>38</v>
      </c>
      <c r="Y39" s="316" t="s">
        <v>38</v>
      </c>
      <c r="Z39" s="316" t="s">
        <v>38</v>
      </c>
      <c r="AA39" s="316" t="s">
        <v>38</v>
      </c>
      <c r="AB39" s="316" t="s">
        <v>38</v>
      </c>
      <c r="AC39" s="316" t="s">
        <v>38</v>
      </c>
      <c r="AD39" s="316" t="s">
        <v>38</v>
      </c>
      <c r="AE39" s="316" t="s">
        <v>38</v>
      </c>
      <c r="AF39" s="316" t="s">
        <v>38</v>
      </c>
      <c r="AG39" s="316" t="s">
        <v>38</v>
      </c>
      <c r="AH39" s="316" t="s">
        <v>38</v>
      </c>
      <c r="AI39" s="316" t="s">
        <v>38</v>
      </c>
      <c r="AJ39" s="316" t="s">
        <v>38</v>
      </c>
      <c r="AK39" s="316" t="s">
        <v>38</v>
      </c>
      <c r="AL39" s="316" t="s">
        <v>38</v>
      </c>
    </row>
    <row r="40" spans="1:38" ht="31.5" hidden="1" customHeight="1" x14ac:dyDescent="0.25">
      <c r="A40" s="14" t="s">
        <v>74</v>
      </c>
      <c r="B40" s="16" t="s">
        <v>75</v>
      </c>
      <c r="C40" s="319" t="s">
        <v>37</v>
      </c>
      <c r="D40" s="316" t="s">
        <v>38</v>
      </c>
      <c r="E40" s="316" t="s">
        <v>38</v>
      </c>
      <c r="F40" s="316" t="s">
        <v>38</v>
      </c>
      <c r="G40" s="316" t="s">
        <v>38</v>
      </c>
      <c r="H40" s="316" t="s">
        <v>38</v>
      </c>
      <c r="I40" s="316" t="s">
        <v>38</v>
      </c>
      <c r="J40" s="316" t="s">
        <v>38</v>
      </c>
      <c r="K40" s="316" t="s">
        <v>38</v>
      </c>
      <c r="L40" s="316" t="s">
        <v>38</v>
      </c>
      <c r="M40" s="316" t="s">
        <v>38</v>
      </c>
      <c r="N40" s="316" t="s">
        <v>38</v>
      </c>
      <c r="O40" s="316" t="s">
        <v>38</v>
      </c>
      <c r="P40" s="316" t="s">
        <v>38</v>
      </c>
      <c r="Q40" s="316" t="s">
        <v>38</v>
      </c>
      <c r="R40" s="316" t="s">
        <v>38</v>
      </c>
      <c r="S40" s="316" t="s">
        <v>38</v>
      </c>
      <c r="T40" s="316" t="s">
        <v>38</v>
      </c>
      <c r="U40" s="316" t="s">
        <v>38</v>
      </c>
      <c r="V40" s="316" t="s">
        <v>38</v>
      </c>
      <c r="W40" s="316" t="s">
        <v>38</v>
      </c>
      <c r="X40" s="316" t="s">
        <v>38</v>
      </c>
      <c r="Y40" s="316" t="s">
        <v>38</v>
      </c>
      <c r="Z40" s="316" t="s">
        <v>38</v>
      </c>
      <c r="AA40" s="316" t="s">
        <v>38</v>
      </c>
      <c r="AB40" s="316" t="s">
        <v>38</v>
      </c>
      <c r="AC40" s="316" t="s">
        <v>38</v>
      </c>
      <c r="AD40" s="316" t="s">
        <v>38</v>
      </c>
      <c r="AE40" s="316" t="s">
        <v>38</v>
      </c>
      <c r="AF40" s="316" t="s">
        <v>38</v>
      </c>
      <c r="AG40" s="316" t="s">
        <v>38</v>
      </c>
      <c r="AH40" s="316" t="s">
        <v>38</v>
      </c>
      <c r="AI40" s="316" t="s">
        <v>38</v>
      </c>
      <c r="AJ40" s="316" t="s">
        <v>38</v>
      </c>
      <c r="AK40" s="316" t="s">
        <v>38</v>
      </c>
      <c r="AL40" s="316" t="s">
        <v>38</v>
      </c>
    </row>
    <row r="41" spans="1:38" ht="15.75" hidden="1" customHeight="1" x14ac:dyDescent="0.25">
      <c r="A41" s="14" t="s">
        <v>76</v>
      </c>
      <c r="B41" s="181" t="s">
        <v>52</v>
      </c>
      <c r="C41" s="319" t="s">
        <v>37</v>
      </c>
      <c r="D41" s="316" t="s">
        <v>38</v>
      </c>
      <c r="E41" s="316" t="s">
        <v>38</v>
      </c>
      <c r="F41" s="316" t="s">
        <v>38</v>
      </c>
      <c r="G41" s="316" t="s">
        <v>38</v>
      </c>
      <c r="H41" s="316" t="s">
        <v>38</v>
      </c>
      <c r="I41" s="316" t="s">
        <v>38</v>
      </c>
      <c r="J41" s="316" t="s">
        <v>38</v>
      </c>
      <c r="K41" s="316" t="s">
        <v>38</v>
      </c>
      <c r="L41" s="316" t="s">
        <v>38</v>
      </c>
      <c r="M41" s="316" t="s">
        <v>38</v>
      </c>
      <c r="N41" s="316" t="s">
        <v>38</v>
      </c>
      <c r="O41" s="316" t="s">
        <v>38</v>
      </c>
      <c r="P41" s="316" t="s">
        <v>38</v>
      </c>
      <c r="Q41" s="316" t="s">
        <v>38</v>
      </c>
      <c r="R41" s="316" t="s">
        <v>38</v>
      </c>
      <c r="S41" s="316" t="s">
        <v>38</v>
      </c>
      <c r="T41" s="316" t="s">
        <v>38</v>
      </c>
      <c r="U41" s="316" t="s">
        <v>38</v>
      </c>
      <c r="V41" s="316" t="s">
        <v>38</v>
      </c>
      <c r="W41" s="316" t="s">
        <v>38</v>
      </c>
      <c r="X41" s="316" t="s">
        <v>38</v>
      </c>
      <c r="Y41" s="316" t="s">
        <v>38</v>
      </c>
      <c r="Z41" s="316" t="s">
        <v>38</v>
      </c>
      <c r="AA41" s="316" t="s">
        <v>38</v>
      </c>
      <c r="AB41" s="316" t="s">
        <v>38</v>
      </c>
      <c r="AC41" s="316" t="s">
        <v>38</v>
      </c>
      <c r="AD41" s="316" t="s">
        <v>38</v>
      </c>
      <c r="AE41" s="316" t="s">
        <v>38</v>
      </c>
      <c r="AF41" s="316" t="s">
        <v>38</v>
      </c>
      <c r="AG41" s="316" t="s">
        <v>38</v>
      </c>
      <c r="AH41" s="316" t="s">
        <v>38</v>
      </c>
      <c r="AI41" s="316" t="s">
        <v>38</v>
      </c>
      <c r="AJ41" s="316" t="s">
        <v>38</v>
      </c>
      <c r="AK41" s="316" t="s">
        <v>38</v>
      </c>
      <c r="AL41" s="316" t="s">
        <v>38</v>
      </c>
    </row>
    <row r="42" spans="1:38" s="318" customFormat="1" ht="30" customHeight="1" x14ac:dyDescent="0.25">
      <c r="A42" s="14" t="s">
        <v>77</v>
      </c>
      <c r="B42" s="181" t="s">
        <v>255</v>
      </c>
      <c r="C42" s="319" t="s">
        <v>37</v>
      </c>
      <c r="D42" s="316">
        <v>0</v>
      </c>
      <c r="E42" s="316">
        <v>0</v>
      </c>
      <c r="F42" s="316">
        <v>0</v>
      </c>
      <c r="G42" s="316">
        <v>0</v>
      </c>
      <c r="H42" s="316">
        <v>0</v>
      </c>
      <c r="I42" s="316">
        <v>0</v>
      </c>
      <c r="J42" s="316">
        <v>0</v>
      </c>
      <c r="K42" s="316">
        <v>0</v>
      </c>
      <c r="L42" s="316">
        <v>0</v>
      </c>
      <c r="M42" s="316">
        <v>0</v>
      </c>
      <c r="N42" s="316">
        <v>0</v>
      </c>
      <c r="O42" s="316">
        <v>0</v>
      </c>
      <c r="P42" s="316">
        <v>0</v>
      </c>
      <c r="Q42" s="316">
        <v>0</v>
      </c>
      <c r="R42" s="316">
        <v>0</v>
      </c>
      <c r="S42" s="316">
        <v>0</v>
      </c>
      <c r="T42" s="316">
        <v>0</v>
      </c>
      <c r="U42" s="316">
        <v>0</v>
      </c>
      <c r="V42" s="316">
        <v>0</v>
      </c>
      <c r="W42" s="316">
        <v>0</v>
      </c>
      <c r="X42" s="316">
        <v>0</v>
      </c>
      <c r="Y42" s="316">
        <v>0</v>
      </c>
      <c r="Z42" s="316">
        <v>0</v>
      </c>
      <c r="AA42" s="316">
        <v>0</v>
      </c>
      <c r="AB42" s="316">
        <v>0</v>
      </c>
      <c r="AC42" s="316">
        <v>0</v>
      </c>
      <c r="AD42" s="316">
        <v>0</v>
      </c>
      <c r="AE42" s="316">
        <v>0</v>
      </c>
      <c r="AF42" s="316">
        <v>0</v>
      </c>
      <c r="AG42" s="316">
        <v>0</v>
      </c>
      <c r="AH42" s="316">
        <v>0</v>
      </c>
      <c r="AI42" s="316">
        <v>0</v>
      </c>
      <c r="AJ42" s="316">
        <v>0</v>
      </c>
      <c r="AK42" s="316">
        <v>0</v>
      </c>
      <c r="AL42" s="316">
        <v>0</v>
      </c>
    </row>
    <row r="43" spans="1:38" s="318" customFormat="1" ht="36.75" customHeight="1" x14ac:dyDescent="0.25">
      <c r="A43" s="14" t="s">
        <v>78</v>
      </c>
      <c r="B43" s="18" t="s">
        <v>79</v>
      </c>
      <c r="C43" s="319" t="s">
        <v>37</v>
      </c>
      <c r="D43" s="316">
        <v>0</v>
      </c>
      <c r="E43" s="316">
        <v>0</v>
      </c>
      <c r="F43" s="316">
        <v>0</v>
      </c>
      <c r="G43" s="316">
        <v>0</v>
      </c>
      <c r="H43" s="316">
        <v>0</v>
      </c>
      <c r="I43" s="316">
        <v>0</v>
      </c>
      <c r="J43" s="316">
        <v>0</v>
      </c>
      <c r="K43" s="316">
        <v>0</v>
      </c>
      <c r="L43" s="316">
        <v>0</v>
      </c>
      <c r="M43" s="316">
        <v>0</v>
      </c>
      <c r="N43" s="316">
        <v>0</v>
      </c>
      <c r="O43" s="316">
        <v>0</v>
      </c>
      <c r="P43" s="316">
        <v>0</v>
      </c>
      <c r="Q43" s="316">
        <v>0</v>
      </c>
      <c r="R43" s="316">
        <v>0</v>
      </c>
      <c r="S43" s="316">
        <v>0</v>
      </c>
      <c r="T43" s="316">
        <v>0</v>
      </c>
      <c r="U43" s="316">
        <v>0</v>
      </c>
      <c r="V43" s="316">
        <v>0</v>
      </c>
      <c r="W43" s="316">
        <v>0</v>
      </c>
      <c r="X43" s="316">
        <v>0</v>
      </c>
      <c r="Y43" s="316">
        <v>0</v>
      </c>
      <c r="Z43" s="316">
        <v>0</v>
      </c>
      <c r="AA43" s="316">
        <v>0</v>
      </c>
      <c r="AB43" s="316">
        <v>0</v>
      </c>
      <c r="AC43" s="316">
        <v>0</v>
      </c>
      <c r="AD43" s="316">
        <v>0</v>
      </c>
      <c r="AE43" s="316">
        <v>0</v>
      </c>
      <c r="AF43" s="316">
        <v>0</v>
      </c>
      <c r="AG43" s="316">
        <v>0</v>
      </c>
      <c r="AH43" s="316">
        <v>0</v>
      </c>
      <c r="AI43" s="316">
        <v>0</v>
      </c>
      <c r="AJ43" s="316">
        <v>0</v>
      </c>
      <c r="AK43" s="316">
        <v>0</v>
      </c>
      <c r="AL43" s="316">
        <v>0</v>
      </c>
    </row>
    <row r="44" spans="1:38" s="318" customFormat="1" ht="47.25" x14ac:dyDescent="0.25">
      <c r="A44" s="14" t="s">
        <v>80</v>
      </c>
      <c r="B44" s="19" t="s">
        <v>40</v>
      </c>
      <c r="C44" s="319" t="s">
        <v>37</v>
      </c>
      <c r="D44" s="316">
        <v>0</v>
      </c>
      <c r="E44" s="316">
        <v>0</v>
      </c>
      <c r="F44" s="316">
        <v>0</v>
      </c>
      <c r="G44" s="316">
        <v>0</v>
      </c>
      <c r="H44" s="316">
        <v>0</v>
      </c>
      <c r="I44" s="316">
        <v>0</v>
      </c>
      <c r="J44" s="316">
        <v>0</v>
      </c>
      <c r="K44" s="316">
        <v>0</v>
      </c>
      <c r="L44" s="316">
        <v>0</v>
      </c>
      <c r="M44" s="316">
        <v>0</v>
      </c>
      <c r="N44" s="316">
        <v>0</v>
      </c>
      <c r="O44" s="316">
        <v>0</v>
      </c>
      <c r="P44" s="316">
        <v>0</v>
      </c>
      <c r="Q44" s="316">
        <v>0</v>
      </c>
      <c r="R44" s="316">
        <v>0</v>
      </c>
      <c r="S44" s="316">
        <v>0</v>
      </c>
      <c r="T44" s="316">
        <v>0</v>
      </c>
      <c r="U44" s="316">
        <v>0</v>
      </c>
      <c r="V44" s="316">
        <v>0</v>
      </c>
      <c r="W44" s="316">
        <v>0</v>
      </c>
      <c r="X44" s="316">
        <v>0</v>
      </c>
      <c r="Y44" s="316">
        <v>0</v>
      </c>
      <c r="Z44" s="316">
        <v>0</v>
      </c>
      <c r="AA44" s="316">
        <v>0</v>
      </c>
      <c r="AB44" s="316">
        <v>0</v>
      </c>
      <c r="AC44" s="316">
        <v>0</v>
      </c>
      <c r="AD44" s="316">
        <v>0</v>
      </c>
      <c r="AE44" s="316">
        <v>0</v>
      </c>
      <c r="AF44" s="316">
        <v>0</v>
      </c>
      <c r="AG44" s="316">
        <v>0</v>
      </c>
      <c r="AH44" s="316">
        <v>0</v>
      </c>
      <c r="AI44" s="316">
        <v>0</v>
      </c>
      <c r="AJ44" s="316">
        <v>0</v>
      </c>
      <c r="AK44" s="316">
        <v>0</v>
      </c>
      <c r="AL44" s="316">
        <v>0</v>
      </c>
    </row>
    <row r="45" spans="1:38" x14ac:dyDescent="0.25">
      <c r="A45" s="14" t="s">
        <v>81</v>
      </c>
      <c r="B45" s="20" t="s">
        <v>82</v>
      </c>
      <c r="C45" s="319" t="s">
        <v>37</v>
      </c>
      <c r="D45" s="316">
        <v>0</v>
      </c>
      <c r="E45" s="316">
        <v>0</v>
      </c>
      <c r="F45" s="316">
        <v>0</v>
      </c>
      <c r="G45" s="316">
        <v>0</v>
      </c>
      <c r="H45" s="316">
        <v>0</v>
      </c>
      <c r="I45" s="316">
        <v>0</v>
      </c>
      <c r="J45" s="316">
        <v>0</v>
      </c>
      <c r="K45" s="316">
        <v>0</v>
      </c>
      <c r="L45" s="316">
        <v>0</v>
      </c>
      <c r="M45" s="316">
        <v>0</v>
      </c>
      <c r="N45" s="316">
        <v>0</v>
      </c>
      <c r="O45" s="316">
        <v>0</v>
      </c>
      <c r="P45" s="316">
        <v>0</v>
      </c>
      <c r="Q45" s="316">
        <v>0</v>
      </c>
      <c r="R45" s="316">
        <v>0</v>
      </c>
      <c r="S45" s="316">
        <v>0</v>
      </c>
      <c r="T45" s="316">
        <v>0</v>
      </c>
      <c r="U45" s="316">
        <v>0</v>
      </c>
      <c r="V45" s="316">
        <v>0</v>
      </c>
      <c r="W45" s="316">
        <v>0</v>
      </c>
      <c r="X45" s="316">
        <v>0</v>
      </c>
      <c r="Y45" s="316">
        <v>0</v>
      </c>
      <c r="Z45" s="316">
        <v>0</v>
      </c>
      <c r="AA45" s="316">
        <v>0</v>
      </c>
      <c r="AB45" s="316">
        <v>0</v>
      </c>
      <c r="AC45" s="316">
        <v>0</v>
      </c>
      <c r="AD45" s="316">
        <v>0</v>
      </c>
      <c r="AE45" s="316">
        <v>0</v>
      </c>
      <c r="AF45" s="316">
        <v>0</v>
      </c>
      <c r="AG45" s="316">
        <v>0</v>
      </c>
      <c r="AH45" s="316">
        <v>0</v>
      </c>
      <c r="AI45" s="316">
        <v>0</v>
      </c>
      <c r="AJ45" s="316">
        <v>0</v>
      </c>
      <c r="AK45" s="316">
        <v>0</v>
      </c>
      <c r="AL45" s="316">
        <v>0</v>
      </c>
    </row>
    <row r="46" spans="1:38" ht="31.5" x14ac:dyDescent="0.25">
      <c r="A46" s="14" t="s">
        <v>83</v>
      </c>
      <c r="B46" s="19" t="s">
        <v>84</v>
      </c>
      <c r="C46" s="319" t="s">
        <v>37</v>
      </c>
      <c r="D46" s="316">
        <v>0</v>
      </c>
      <c r="E46" s="316">
        <v>0</v>
      </c>
      <c r="F46" s="316">
        <v>0</v>
      </c>
      <c r="G46" s="316">
        <v>0</v>
      </c>
      <c r="H46" s="316">
        <v>0</v>
      </c>
      <c r="I46" s="316">
        <v>0</v>
      </c>
      <c r="J46" s="316">
        <v>0</v>
      </c>
      <c r="K46" s="316">
        <v>0</v>
      </c>
      <c r="L46" s="316">
        <v>0</v>
      </c>
      <c r="M46" s="316">
        <v>0</v>
      </c>
      <c r="N46" s="316">
        <v>0</v>
      </c>
      <c r="O46" s="316">
        <v>0</v>
      </c>
      <c r="P46" s="316">
        <v>0</v>
      </c>
      <c r="Q46" s="316">
        <v>0</v>
      </c>
      <c r="R46" s="316">
        <v>0</v>
      </c>
      <c r="S46" s="316">
        <v>0</v>
      </c>
      <c r="T46" s="316">
        <v>0</v>
      </c>
      <c r="U46" s="316">
        <v>0</v>
      </c>
      <c r="V46" s="316">
        <v>0</v>
      </c>
      <c r="W46" s="316">
        <v>0</v>
      </c>
      <c r="X46" s="316">
        <v>0</v>
      </c>
      <c r="Y46" s="316">
        <v>0</v>
      </c>
      <c r="Z46" s="316">
        <v>0</v>
      </c>
      <c r="AA46" s="316">
        <v>0</v>
      </c>
      <c r="AB46" s="316">
        <v>0</v>
      </c>
      <c r="AC46" s="316">
        <v>0</v>
      </c>
      <c r="AD46" s="316">
        <v>0</v>
      </c>
      <c r="AE46" s="316">
        <v>0</v>
      </c>
      <c r="AF46" s="316">
        <v>0</v>
      </c>
      <c r="AG46" s="316">
        <v>0</v>
      </c>
      <c r="AH46" s="316">
        <v>0</v>
      </c>
      <c r="AI46" s="316">
        <v>0</v>
      </c>
      <c r="AJ46" s="316">
        <v>0</v>
      </c>
      <c r="AK46" s="316">
        <v>0</v>
      </c>
      <c r="AL46" s="316">
        <v>0</v>
      </c>
    </row>
    <row r="47" spans="1:38" ht="31.5" x14ac:dyDescent="0.25">
      <c r="A47" s="14" t="s">
        <v>85</v>
      </c>
      <c r="B47" s="19" t="s">
        <v>86</v>
      </c>
      <c r="C47" s="319" t="s">
        <v>37</v>
      </c>
      <c r="D47" s="316" t="s">
        <v>38</v>
      </c>
      <c r="E47" s="316" t="s">
        <v>38</v>
      </c>
      <c r="F47" s="316" t="s">
        <v>38</v>
      </c>
      <c r="G47" s="316" t="s">
        <v>38</v>
      </c>
      <c r="H47" s="316" t="s">
        <v>38</v>
      </c>
      <c r="I47" s="316" t="s">
        <v>38</v>
      </c>
      <c r="J47" s="316" t="s">
        <v>38</v>
      </c>
      <c r="K47" s="316" t="s">
        <v>38</v>
      </c>
      <c r="L47" s="316" t="s">
        <v>38</v>
      </c>
      <c r="M47" s="316" t="s">
        <v>38</v>
      </c>
      <c r="N47" s="316" t="s">
        <v>38</v>
      </c>
      <c r="O47" s="316" t="s">
        <v>38</v>
      </c>
      <c r="P47" s="316" t="s">
        <v>38</v>
      </c>
      <c r="Q47" s="316" t="s">
        <v>38</v>
      </c>
      <c r="R47" s="316" t="s">
        <v>38</v>
      </c>
      <c r="S47" s="316" t="s">
        <v>38</v>
      </c>
      <c r="T47" s="316" t="s">
        <v>38</v>
      </c>
      <c r="U47" s="316" t="s">
        <v>38</v>
      </c>
      <c r="V47" s="316" t="s">
        <v>38</v>
      </c>
      <c r="W47" s="316" t="s">
        <v>38</v>
      </c>
      <c r="X47" s="316" t="s">
        <v>38</v>
      </c>
      <c r="Y47" s="316" t="s">
        <v>38</v>
      </c>
      <c r="Z47" s="316" t="s">
        <v>38</v>
      </c>
      <c r="AA47" s="316" t="s">
        <v>38</v>
      </c>
      <c r="AB47" s="316" t="s">
        <v>38</v>
      </c>
      <c r="AC47" s="316" t="s">
        <v>38</v>
      </c>
      <c r="AD47" s="316" t="s">
        <v>38</v>
      </c>
      <c r="AE47" s="316" t="s">
        <v>38</v>
      </c>
      <c r="AF47" s="316" t="s">
        <v>38</v>
      </c>
      <c r="AG47" s="316" t="s">
        <v>38</v>
      </c>
      <c r="AH47" s="316" t="s">
        <v>38</v>
      </c>
      <c r="AI47" s="316" t="s">
        <v>38</v>
      </c>
      <c r="AJ47" s="316" t="s">
        <v>38</v>
      </c>
      <c r="AK47" s="316" t="s">
        <v>38</v>
      </c>
      <c r="AL47" s="316" t="s">
        <v>38</v>
      </c>
    </row>
    <row r="48" spans="1:38" ht="47.25" x14ac:dyDescent="0.25">
      <c r="A48" s="14" t="s">
        <v>87</v>
      </c>
      <c r="B48" s="20" t="s">
        <v>88</v>
      </c>
      <c r="C48" s="322" t="s">
        <v>37</v>
      </c>
      <c r="D48" s="316" t="s">
        <v>38</v>
      </c>
      <c r="E48" s="316" t="s">
        <v>38</v>
      </c>
      <c r="F48" s="316" t="s">
        <v>38</v>
      </c>
      <c r="G48" s="316" t="s">
        <v>38</v>
      </c>
      <c r="H48" s="316" t="s">
        <v>38</v>
      </c>
      <c r="I48" s="316" t="s">
        <v>38</v>
      </c>
      <c r="J48" s="316" t="s">
        <v>38</v>
      </c>
      <c r="K48" s="316" t="s">
        <v>38</v>
      </c>
      <c r="L48" s="316" t="s">
        <v>38</v>
      </c>
      <c r="M48" s="316" t="s">
        <v>38</v>
      </c>
      <c r="N48" s="316" t="s">
        <v>38</v>
      </c>
      <c r="O48" s="316" t="s">
        <v>38</v>
      </c>
      <c r="P48" s="316" t="s">
        <v>38</v>
      </c>
      <c r="Q48" s="316" t="s">
        <v>38</v>
      </c>
      <c r="R48" s="316" t="s">
        <v>38</v>
      </c>
      <c r="S48" s="316" t="s">
        <v>38</v>
      </c>
      <c r="T48" s="316" t="s">
        <v>38</v>
      </c>
      <c r="U48" s="316" t="s">
        <v>38</v>
      </c>
      <c r="V48" s="316" t="s">
        <v>38</v>
      </c>
      <c r="W48" s="316" t="s">
        <v>38</v>
      </c>
      <c r="X48" s="316" t="s">
        <v>38</v>
      </c>
      <c r="Y48" s="316" t="s">
        <v>38</v>
      </c>
      <c r="Z48" s="316" t="s">
        <v>38</v>
      </c>
      <c r="AA48" s="316" t="s">
        <v>38</v>
      </c>
      <c r="AB48" s="316" t="s">
        <v>38</v>
      </c>
      <c r="AC48" s="316" t="s">
        <v>38</v>
      </c>
      <c r="AD48" s="316" t="s">
        <v>38</v>
      </c>
      <c r="AE48" s="316" t="s">
        <v>38</v>
      </c>
      <c r="AF48" s="316" t="s">
        <v>38</v>
      </c>
      <c r="AG48" s="316" t="s">
        <v>38</v>
      </c>
      <c r="AH48" s="316" t="s">
        <v>38</v>
      </c>
      <c r="AI48" s="316" t="s">
        <v>38</v>
      </c>
      <c r="AJ48" s="316" t="s">
        <v>38</v>
      </c>
      <c r="AK48" s="316" t="s">
        <v>38</v>
      </c>
      <c r="AL48" s="316" t="s">
        <v>38</v>
      </c>
    </row>
    <row r="49" spans="1:38" ht="31.5" x14ac:dyDescent="0.25">
      <c r="A49" s="14" t="s">
        <v>89</v>
      </c>
      <c r="B49" s="19" t="s">
        <v>90</v>
      </c>
      <c r="C49" s="319" t="s">
        <v>37</v>
      </c>
      <c r="D49" s="316">
        <v>0</v>
      </c>
      <c r="E49" s="316">
        <v>0</v>
      </c>
      <c r="F49" s="316">
        <v>0</v>
      </c>
      <c r="G49" s="316">
        <v>0</v>
      </c>
      <c r="H49" s="316">
        <v>0</v>
      </c>
      <c r="I49" s="316">
        <v>0</v>
      </c>
      <c r="J49" s="316">
        <v>0</v>
      </c>
      <c r="K49" s="316">
        <v>0</v>
      </c>
      <c r="L49" s="316">
        <v>0</v>
      </c>
      <c r="M49" s="316">
        <v>0</v>
      </c>
      <c r="N49" s="316">
        <v>0</v>
      </c>
      <c r="O49" s="316">
        <v>0</v>
      </c>
      <c r="P49" s="316">
        <v>0</v>
      </c>
      <c r="Q49" s="316">
        <v>0</v>
      </c>
      <c r="R49" s="316">
        <v>0</v>
      </c>
      <c r="S49" s="316">
        <v>0</v>
      </c>
      <c r="T49" s="316">
        <v>0</v>
      </c>
      <c r="U49" s="316">
        <v>0</v>
      </c>
      <c r="V49" s="316">
        <v>0</v>
      </c>
      <c r="W49" s="316">
        <v>0</v>
      </c>
      <c r="X49" s="316">
        <v>0</v>
      </c>
      <c r="Y49" s="316">
        <v>0</v>
      </c>
      <c r="Z49" s="316">
        <v>0</v>
      </c>
      <c r="AA49" s="316">
        <v>0</v>
      </c>
      <c r="AB49" s="316">
        <v>0</v>
      </c>
      <c r="AC49" s="316">
        <v>0</v>
      </c>
      <c r="AD49" s="316">
        <v>0</v>
      </c>
      <c r="AE49" s="316">
        <v>0</v>
      </c>
      <c r="AF49" s="316">
        <v>0</v>
      </c>
      <c r="AG49" s="316">
        <v>0</v>
      </c>
      <c r="AH49" s="316">
        <v>0</v>
      </c>
      <c r="AI49" s="316">
        <v>0</v>
      </c>
      <c r="AJ49" s="316">
        <v>0</v>
      </c>
      <c r="AK49" s="316">
        <v>0</v>
      </c>
      <c r="AL49" s="316">
        <v>0</v>
      </c>
    </row>
    <row r="50" spans="1:38" ht="42" customHeight="1" x14ac:dyDescent="0.25">
      <c r="A50" s="312" t="s">
        <v>696</v>
      </c>
      <c r="B50" s="19" t="s">
        <v>697</v>
      </c>
      <c r="C50" s="313" t="s">
        <v>760</v>
      </c>
      <c r="D50" s="323" t="s">
        <v>38</v>
      </c>
      <c r="E50" s="323" t="s">
        <v>38</v>
      </c>
      <c r="F50" s="323" t="s">
        <v>38</v>
      </c>
      <c r="G50" s="323" t="s">
        <v>38</v>
      </c>
      <c r="H50" s="323" t="s">
        <v>38</v>
      </c>
      <c r="I50" s="323" t="s">
        <v>38</v>
      </c>
      <c r="J50" s="323" t="s">
        <v>38</v>
      </c>
      <c r="K50" s="323" t="s">
        <v>38</v>
      </c>
      <c r="L50" s="323" t="s">
        <v>38</v>
      </c>
      <c r="M50" s="323" t="s">
        <v>38</v>
      </c>
      <c r="N50" s="323" t="s">
        <v>38</v>
      </c>
      <c r="O50" s="323" t="s">
        <v>38</v>
      </c>
      <c r="P50" s="323" t="s">
        <v>38</v>
      </c>
      <c r="Q50" s="323" t="s">
        <v>38</v>
      </c>
      <c r="R50" s="323" t="s">
        <v>38</v>
      </c>
      <c r="S50" s="323" t="s">
        <v>38</v>
      </c>
      <c r="T50" s="323" t="s">
        <v>38</v>
      </c>
      <c r="U50" s="323" t="s">
        <v>38</v>
      </c>
      <c r="V50" s="323" t="s">
        <v>38</v>
      </c>
      <c r="W50" s="323" t="s">
        <v>38</v>
      </c>
      <c r="X50" s="323" t="s">
        <v>38</v>
      </c>
      <c r="Y50" s="323" t="s">
        <v>38</v>
      </c>
      <c r="Z50" s="323" t="s">
        <v>38</v>
      </c>
      <c r="AA50" s="323" t="s">
        <v>38</v>
      </c>
      <c r="AB50" s="323" t="s">
        <v>38</v>
      </c>
      <c r="AC50" s="323" t="s">
        <v>38</v>
      </c>
      <c r="AD50" s="323" t="s">
        <v>38</v>
      </c>
      <c r="AE50" s="323" t="s">
        <v>38</v>
      </c>
      <c r="AF50" s="323">
        <v>0</v>
      </c>
      <c r="AG50" s="323">
        <v>0</v>
      </c>
      <c r="AH50" s="323">
        <v>0</v>
      </c>
      <c r="AI50" s="323">
        <v>0</v>
      </c>
      <c r="AJ50" s="323">
        <v>0</v>
      </c>
      <c r="AK50" s="323">
        <v>0</v>
      </c>
      <c r="AL50" s="323">
        <v>0</v>
      </c>
    </row>
    <row r="51" spans="1:38" ht="31.5" x14ac:dyDescent="0.25">
      <c r="A51" s="14" t="s">
        <v>91</v>
      </c>
      <c r="B51" s="20" t="s">
        <v>92</v>
      </c>
      <c r="C51" s="319" t="s">
        <v>37</v>
      </c>
      <c r="D51" s="316" t="s">
        <v>38</v>
      </c>
      <c r="E51" s="316" t="s">
        <v>38</v>
      </c>
      <c r="F51" s="316" t="s">
        <v>38</v>
      </c>
      <c r="G51" s="316" t="s">
        <v>38</v>
      </c>
      <c r="H51" s="316" t="s">
        <v>38</v>
      </c>
      <c r="I51" s="316" t="s">
        <v>38</v>
      </c>
      <c r="J51" s="316" t="s">
        <v>38</v>
      </c>
      <c r="K51" s="316" t="s">
        <v>38</v>
      </c>
      <c r="L51" s="316" t="s">
        <v>38</v>
      </c>
      <c r="M51" s="316" t="s">
        <v>38</v>
      </c>
      <c r="N51" s="316" t="s">
        <v>38</v>
      </c>
      <c r="O51" s="316" t="s">
        <v>38</v>
      </c>
      <c r="P51" s="316" t="s">
        <v>38</v>
      </c>
      <c r="Q51" s="316" t="s">
        <v>38</v>
      </c>
      <c r="R51" s="316" t="s">
        <v>38</v>
      </c>
      <c r="S51" s="316" t="s">
        <v>38</v>
      </c>
      <c r="T51" s="316" t="s">
        <v>38</v>
      </c>
      <c r="U51" s="316" t="s">
        <v>38</v>
      </c>
      <c r="V51" s="316" t="s">
        <v>38</v>
      </c>
      <c r="W51" s="316" t="s">
        <v>38</v>
      </c>
      <c r="X51" s="316" t="s">
        <v>38</v>
      </c>
      <c r="Y51" s="316" t="s">
        <v>38</v>
      </c>
      <c r="Z51" s="316" t="s">
        <v>38</v>
      </c>
      <c r="AA51" s="316" t="s">
        <v>38</v>
      </c>
      <c r="AB51" s="316" t="s">
        <v>38</v>
      </c>
      <c r="AC51" s="316" t="s">
        <v>38</v>
      </c>
      <c r="AD51" s="316" t="s">
        <v>38</v>
      </c>
      <c r="AE51" s="316" t="s">
        <v>38</v>
      </c>
      <c r="AF51" s="316" t="s">
        <v>38</v>
      </c>
      <c r="AG51" s="316" t="s">
        <v>38</v>
      </c>
      <c r="AH51" s="316" t="s">
        <v>38</v>
      </c>
      <c r="AI51" s="316" t="s">
        <v>38</v>
      </c>
      <c r="AJ51" s="316" t="s">
        <v>38</v>
      </c>
      <c r="AK51" s="316" t="s">
        <v>38</v>
      </c>
      <c r="AL51" s="316" t="s">
        <v>38</v>
      </c>
    </row>
    <row r="52" spans="1:38" ht="47.25" x14ac:dyDescent="0.25">
      <c r="A52" s="14" t="s">
        <v>93</v>
      </c>
      <c r="B52" s="20" t="s">
        <v>94</v>
      </c>
      <c r="C52" s="319" t="s">
        <v>37</v>
      </c>
      <c r="D52" s="316" t="s">
        <v>38</v>
      </c>
      <c r="E52" s="316" t="s">
        <v>38</v>
      </c>
      <c r="F52" s="316" t="s">
        <v>38</v>
      </c>
      <c r="G52" s="316" t="s">
        <v>38</v>
      </c>
      <c r="H52" s="316" t="s">
        <v>38</v>
      </c>
      <c r="I52" s="316" t="s">
        <v>38</v>
      </c>
      <c r="J52" s="316" t="s">
        <v>38</v>
      </c>
      <c r="K52" s="316" t="s">
        <v>38</v>
      </c>
      <c r="L52" s="316" t="s">
        <v>38</v>
      </c>
      <c r="M52" s="316" t="s">
        <v>38</v>
      </c>
      <c r="N52" s="316" t="s">
        <v>38</v>
      </c>
      <c r="O52" s="316" t="s">
        <v>38</v>
      </c>
      <c r="P52" s="316" t="s">
        <v>38</v>
      </c>
      <c r="Q52" s="316" t="s">
        <v>38</v>
      </c>
      <c r="R52" s="316" t="s">
        <v>38</v>
      </c>
      <c r="S52" s="316" t="s">
        <v>38</v>
      </c>
      <c r="T52" s="316" t="s">
        <v>38</v>
      </c>
      <c r="U52" s="316" t="s">
        <v>38</v>
      </c>
      <c r="V52" s="316" t="s">
        <v>38</v>
      </c>
      <c r="W52" s="316" t="s">
        <v>38</v>
      </c>
      <c r="X52" s="316" t="s">
        <v>38</v>
      </c>
      <c r="Y52" s="316" t="s">
        <v>38</v>
      </c>
      <c r="Z52" s="316" t="s">
        <v>38</v>
      </c>
      <c r="AA52" s="316" t="s">
        <v>38</v>
      </c>
      <c r="AB52" s="316" t="s">
        <v>38</v>
      </c>
      <c r="AC52" s="316" t="s">
        <v>38</v>
      </c>
      <c r="AD52" s="316" t="s">
        <v>38</v>
      </c>
      <c r="AE52" s="316" t="s">
        <v>38</v>
      </c>
      <c r="AF52" s="316" t="s">
        <v>38</v>
      </c>
      <c r="AG52" s="316" t="s">
        <v>38</v>
      </c>
      <c r="AH52" s="316" t="s">
        <v>38</v>
      </c>
      <c r="AI52" s="316" t="s">
        <v>38</v>
      </c>
      <c r="AJ52" s="316" t="s">
        <v>38</v>
      </c>
      <c r="AK52" s="316" t="s">
        <v>38</v>
      </c>
      <c r="AL52" s="316" t="s">
        <v>38</v>
      </c>
    </row>
    <row r="53" spans="1:38" ht="31.5" x14ac:dyDescent="0.25">
      <c r="A53" s="14" t="s">
        <v>95</v>
      </c>
      <c r="B53" s="20" t="s">
        <v>96</v>
      </c>
      <c r="C53" s="319" t="s">
        <v>37</v>
      </c>
      <c r="D53" s="316" t="s">
        <v>38</v>
      </c>
      <c r="E53" s="316" t="s">
        <v>38</v>
      </c>
      <c r="F53" s="316" t="s">
        <v>38</v>
      </c>
      <c r="G53" s="316" t="s">
        <v>38</v>
      </c>
      <c r="H53" s="316" t="s">
        <v>38</v>
      </c>
      <c r="I53" s="316" t="s">
        <v>38</v>
      </c>
      <c r="J53" s="316" t="s">
        <v>38</v>
      </c>
      <c r="K53" s="316" t="s">
        <v>38</v>
      </c>
      <c r="L53" s="316" t="s">
        <v>38</v>
      </c>
      <c r="M53" s="316" t="s">
        <v>38</v>
      </c>
      <c r="N53" s="316" t="s">
        <v>38</v>
      </c>
      <c r="O53" s="316" t="s">
        <v>38</v>
      </c>
      <c r="P53" s="316" t="s">
        <v>38</v>
      </c>
      <c r="Q53" s="316" t="s">
        <v>38</v>
      </c>
      <c r="R53" s="316" t="s">
        <v>38</v>
      </c>
      <c r="S53" s="316" t="s">
        <v>38</v>
      </c>
      <c r="T53" s="316" t="s">
        <v>38</v>
      </c>
      <c r="U53" s="316" t="s">
        <v>38</v>
      </c>
      <c r="V53" s="316" t="s">
        <v>38</v>
      </c>
      <c r="W53" s="316" t="s">
        <v>38</v>
      </c>
      <c r="X53" s="316" t="s">
        <v>38</v>
      </c>
      <c r="Y53" s="316" t="s">
        <v>38</v>
      </c>
      <c r="Z53" s="316" t="s">
        <v>38</v>
      </c>
      <c r="AA53" s="316" t="s">
        <v>38</v>
      </c>
      <c r="AB53" s="316" t="s">
        <v>38</v>
      </c>
      <c r="AC53" s="316" t="s">
        <v>38</v>
      </c>
      <c r="AD53" s="316" t="s">
        <v>38</v>
      </c>
      <c r="AE53" s="316" t="s">
        <v>38</v>
      </c>
      <c r="AF53" s="316" t="s">
        <v>38</v>
      </c>
      <c r="AG53" s="316" t="s">
        <v>38</v>
      </c>
      <c r="AH53" s="316" t="s">
        <v>38</v>
      </c>
      <c r="AI53" s="316" t="s">
        <v>38</v>
      </c>
      <c r="AJ53" s="316" t="s">
        <v>38</v>
      </c>
      <c r="AK53" s="316" t="s">
        <v>38</v>
      </c>
      <c r="AL53" s="316" t="s">
        <v>38</v>
      </c>
    </row>
    <row r="54" spans="1:38" ht="31.5" x14ac:dyDescent="0.25">
      <c r="A54" s="14" t="s">
        <v>97</v>
      </c>
      <c r="B54" s="20" t="s">
        <v>98</v>
      </c>
      <c r="C54" s="319" t="s">
        <v>37</v>
      </c>
      <c r="D54" s="316" t="s">
        <v>38</v>
      </c>
      <c r="E54" s="316" t="s">
        <v>38</v>
      </c>
      <c r="F54" s="316" t="s">
        <v>38</v>
      </c>
      <c r="G54" s="316" t="s">
        <v>38</v>
      </c>
      <c r="H54" s="316" t="s">
        <v>38</v>
      </c>
      <c r="I54" s="316" t="s">
        <v>38</v>
      </c>
      <c r="J54" s="316" t="s">
        <v>38</v>
      </c>
      <c r="K54" s="316" t="s">
        <v>38</v>
      </c>
      <c r="L54" s="316" t="s">
        <v>38</v>
      </c>
      <c r="M54" s="316" t="s">
        <v>38</v>
      </c>
      <c r="N54" s="316" t="s">
        <v>38</v>
      </c>
      <c r="O54" s="316" t="s">
        <v>38</v>
      </c>
      <c r="P54" s="316" t="s">
        <v>38</v>
      </c>
      <c r="Q54" s="316" t="s">
        <v>38</v>
      </c>
      <c r="R54" s="316" t="s">
        <v>38</v>
      </c>
      <c r="S54" s="316" t="s">
        <v>38</v>
      </c>
      <c r="T54" s="316" t="s">
        <v>38</v>
      </c>
      <c r="U54" s="316" t="s">
        <v>38</v>
      </c>
      <c r="V54" s="316" t="s">
        <v>38</v>
      </c>
      <c r="W54" s="316" t="s">
        <v>38</v>
      </c>
      <c r="X54" s="316" t="s">
        <v>38</v>
      </c>
      <c r="Y54" s="316" t="s">
        <v>38</v>
      </c>
      <c r="Z54" s="316" t="s">
        <v>38</v>
      </c>
      <c r="AA54" s="316" t="s">
        <v>38</v>
      </c>
      <c r="AB54" s="316" t="s">
        <v>38</v>
      </c>
      <c r="AC54" s="316" t="s">
        <v>38</v>
      </c>
      <c r="AD54" s="316" t="s">
        <v>38</v>
      </c>
      <c r="AE54" s="316" t="s">
        <v>38</v>
      </c>
      <c r="AF54" s="316" t="s">
        <v>38</v>
      </c>
      <c r="AG54" s="316" t="s">
        <v>38</v>
      </c>
      <c r="AH54" s="316" t="s">
        <v>38</v>
      </c>
      <c r="AI54" s="316" t="s">
        <v>38</v>
      </c>
      <c r="AJ54" s="316" t="s">
        <v>38</v>
      </c>
      <c r="AK54" s="316" t="s">
        <v>38</v>
      </c>
      <c r="AL54" s="316" t="s">
        <v>38</v>
      </c>
    </row>
    <row r="55" spans="1:38" ht="63" x14ac:dyDescent="0.25">
      <c r="A55" s="14" t="s">
        <v>99</v>
      </c>
      <c r="B55" s="19" t="s">
        <v>100</v>
      </c>
      <c r="C55" s="319" t="s">
        <v>37</v>
      </c>
      <c r="D55" s="316" t="s">
        <v>38</v>
      </c>
      <c r="E55" s="316" t="s">
        <v>38</v>
      </c>
      <c r="F55" s="316" t="s">
        <v>38</v>
      </c>
      <c r="G55" s="316" t="s">
        <v>38</v>
      </c>
      <c r="H55" s="316" t="s">
        <v>38</v>
      </c>
      <c r="I55" s="316" t="s">
        <v>38</v>
      </c>
      <c r="J55" s="316" t="s">
        <v>38</v>
      </c>
      <c r="K55" s="316" t="s">
        <v>38</v>
      </c>
      <c r="L55" s="316" t="s">
        <v>38</v>
      </c>
      <c r="M55" s="316" t="s">
        <v>38</v>
      </c>
      <c r="N55" s="316" t="s">
        <v>38</v>
      </c>
      <c r="O55" s="316" t="s">
        <v>38</v>
      </c>
      <c r="P55" s="316" t="s">
        <v>38</v>
      </c>
      <c r="Q55" s="316" t="s">
        <v>38</v>
      </c>
      <c r="R55" s="316" t="s">
        <v>38</v>
      </c>
      <c r="S55" s="316" t="s">
        <v>38</v>
      </c>
      <c r="T55" s="316" t="s">
        <v>38</v>
      </c>
      <c r="U55" s="316" t="s">
        <v>38</v>
      </c>
      <c r="V55" s="316" t="s">
        <v>38</v>
      </c>
      <c r="W55" s="316" t="s">
        <v>38</v>
      </c>
      <c r="X55" s="316" t="s">
        <v>38</v>
      </c>
      <c r="Y55" s="316" t="s">
        <v>38</v>
      </c>
      <c r="Z55" s="316" t="s">
        <v>38</v>
      </c>
      <c r="AA55" s="316" t="s">
        <v>38</v>
      </c>
      <c r="AB55" s="316" t="s">
        <v>38</v>
      </c>
      <c r="AC55" s="316" t="s">
        <v>38</v>
      </c>
      <c r="AD55" s="316" t="s">
        <v>38</v>
      </c>
      <c r="AE55" s="316" t="s">
        <v>38</v>
      </c>
      <c r="AF55" s="316" t="s">
        <v>38</v>
      </c>
      <c r="AG55" s="316" t="s">
        <v>38</v>
      </c>
      <c r="AH55" s="316" t="s">
        <v>38</v>
      </c>
      <c r="AI55" s="316" t="s">
        <v>38</v>
      </c>
      <c r="AJ55" s="316" t="s">
        <v>38</v>
      </c>
      <c r="AK55" s="316" t="s">
        <v>38</v>
      </c>
      <c r="AL55" s="316" t="s">
        <v>38</v>
      </c>
    </row>
    <row r="56" spans="1:38" ht="63" x14ac:dyDescent="0.25">
      <c r="A56" s="14" t="s">
        <v>99</v>
      </c>
      <c r="B56" s="20" t="s">
        <v>101</v>
      </c>
      <c r="C56" s="319" t="s">
        <v>37</v>
      </c>
      <c r="D56" s="316" t="s">
        <v>38</v>
      </c>
      <c r="E56" s="316" t="s">
        <v>38</v>
      </c>
      <c r="F56" s="316" t="s">
        <v>38</v>
      </c>
      <c r="G56" s="316" t="s">
        <v>38</v>
      </c>
      <c r="H56" s="316" t="s">
        <v>38</v>
      </c>
      <c r="I56" s="316" t="s">
        <v>38</v>
      </c>
      <c r="J56" s="316" t="s">
        <v>38</v>
      </c>
      <c r="K56" s="316" t="s">
        <v>38</v>
      </c>
      <c r="L56" s="316" t="s">
        <v>38</v>
      </c>
      <c r="M56" s="316" t="s">
        <v>38</v>
      </c>
      <c r="N56" s="316" t="s">
        <v>38</v>
      </c>
      <c r="O56" s="316" t="s">
        <v>38</v>
      </c>
      <c r="P56" s="316" t="s">
        <v>38</v>
      </c>
      <c r="Q56" s="316" t="s">
        <v>38</v>
      </c>
      <c r="R56" s="316" t="s">
        <v>38</v>
      </c>
      <c r="S56" s="316" t="s">
        <v>38</v>
      </c>
      <c r="T56" s="316" t="s">
        <v>38</v>
      </c>
      <c r="U56" s="316" t="s">
        <v>38</v>
      </c>
      <c r="V56" s="316" t="s">
        <v>38</v>
      </c>
      <c r="W56" s="316" t="s">
        <v>38</v>
      </c>
      <c r="X56" s="316" t="s">
        <v>38</v>
      </c>
      <c r="Y56" s="316" t="s">
        <v>38</v>
      </c>
      <c r="Z56" s="316" t="s">
        <v>38</v>
      </c>
      <c r="AA56" s="316" t="s">
        <v>38</v>
      </c>
      <c r="AB56" s="316" t="s">
        <v>38</v>
      </c>
      <c r="AC56" s="316" t="s">
        <v>38</v>
      </c>
      <c r="AD56" s="316" t="s">
        <v>38</v>
      </c>
      <c r="AE56" s="316" t="s">
        <v>38</v>
      </c>
      <c r="AF56" s="316" t="s">
        <v>38</v>
      </c>
      <c r="AG56" s="316" t="s">
        <v>38</v>
      </c>
      <c r="AH56" s="316" t="s">
        <v>38</v>
      </c>
      <c r="AI56" s="316" t="s">
        <v>38</v>
      </c>
      <c r="AJ56" s="316" t="s">
        <v>38</v>
      </c>
      <c r="AK56" s="316" t="s">
        <v>38</v>
      </c>
      <c r="AL56" s="316" t="s">
        <v>38</v>
      </c>
    </row>
    <row r="57" spans="1:38" ht="63" x14ac:dyDescent="0.25">
      <c r="A57" s="14" t="s">
        <v>99</v>
      </c>
      <c r="B57" s="20" t="s">
        <v>102</v>
      </c>
      <c r="C57" s="319" t="s">
        <v>37</v>
      </c>
      <c r="D57" s="316" t="s">
        <v>38</v>
      </c>
      <c r="E57" s="316" t="s">
        <v>38</v>
      </c>
      <c r="F57" s="316" t="s">
        <v>38</v>
      </c>
      <c r="G57" s="316" t="s">
        <v>38</v>
      </c>
      <c r="H57" s="316" t="s">
        <v>38</v>
      </c>
      <c r="I57" s="316" t="s">
        <v>38</v>
      </c>
      <c r="J57" s="316" t="s">
        <v>38</v>
      </c>
      <c r="K57" s="316" t="s">
        <v>38</v>
      </c>
      <c r="L57" s="316" t="s">
        <v>38</v>
      </c>
      <c r="M57" s="316" t="s">
        <v>38</v>
      </c>
      <c r="N57" s="316" t="s">
        <v>38</v>
      </c>
      <c r="O57" s="316" t="s">
        <v>38</v>
      </c>
      <c r="P57" s="316" t="s">
        <v>38</v>
      </c>
      <c r="Q57" s="316" t="s">
        <v>38</v>
      </c>
      <c r="R57" s="316" t="s">
        <v>38</v>
      </c>
      <c r="S57" s="316" t="s">
        <v>38</v>
      </c>
      <c r="T57" s="316" t="s">
        <v>38</v>
      </c>
      <c r="U57" s="316" t="s">
        <v>38</v>
      </c>
      <c r="V57" s="316" t="s">
        <v>38</v>
      </c>
      <c r="W57" s="316" t="s">
        <v>38</v>
      </c>
      <c r="X57" s="316" t="s">
        <v>38</v>
      </c>
      <c r="Y57" s="316" t="s">
        <v>38</v>
      </c>
      <c r="Z57" s="316" t="s">
        <v>38</v>
      </c>
      <c r="AA57" s="316" t="s">
        <v>38</v>
      </c>
      <c r="AB57" s="316" t="s">
        <v>38</v>
      </c>
      <c r="AC57" s="316" t="s">
        <v>38</v>
      </c>
      <c r="AD57" s="316" t="s">
        <v>38</v>
      </c>
      <c r="AE57" s="316" t="s">
        <v>38</v>
      </c>
      <c r="AF57" s="316" t="s">
        <v>38</v>
      </c>
      <c r="AG57" s="316" t="s">
        <v>38</v>
      </c>
      <c r="AH57" s="316" t="s">
        <v>38</v>
      </c>
      <c r="AI57" s="316" t="s">
        <v>38</v>
      </c>
      <c r="AJ57" s="316" t="s">
        <v>38</v>
      </c>
      <c r="AK57" s="316" t="s">
        <v>38</v>
      </c>
      <c r="AL57" s="316" t="s">
        <v>38</v>
      </c>
    </row>
    <row r="58" spans="1:38" ht="47.25" x14ac:dyDescent="0.25">
      <c r="A58" s="14" t="s">
        <v>103</v>
      </c>
      <c r="B58" s="20" t="s">
        <v>104</v>
      </c>
      <c r="C58" s="319" t="s">
        <v>37</v>
      </c>
      <c r="D58" s="316" t="s">
        <v>38</v>
      </c>
      <c r="E58" s="316" t="s">
        <v>38</v>
      </c>
      <c r="F58" s="316" t="s">
        <v>38</v>
      </c>
      <c r="G58" s="316" t="s">
        <v>38</v>
      </c>
      <c r="H58" s="316" t="s">
        <v>38</v>
      </c>
      <c r="I58" s="316" t="s">
        <v>38</v>
      </c>
      <c r="J58" s="316" t="s">
        <v>38</v>
      </c>
      <c r="K58" s="316" t="s">
        <v>38</v>
      </c>
      <c r="L58" s="316" t="s">
        <v>38</v>
      </c>
      <c r="M58" s="316" t="s">
        <v>38</v>
      </c>
      <c r="N58" s="316" t="s">
        <v>38</v>
      </c>
      <c r="O58" s="316" t="s">
        <v>38</v>
      </c>
      <c r="P58" s="316" t="s">
        <v>38</v>
      </c>
      <c r="Q58" s="316" t="s">
        <v>38</v>
      </c>
      <c r="R58" s="316" t="s">
        <v>38</v>
      </c>
      <c r="S58" s="316" t="s">
        <v>38</v>
      </c>
      <c r="T58" s="316" t="s">
        <v>38</v>
      </c>
      <c r="U58" s="316" t="s">
        <v>38</v>
      </c>
      <c r="V58" s="316" t="s">
        <v>38</v>
      </c>
      <c r="W58" s="316" t="s">
        <v>38</v>
      </c>
      <c r="X58" s="316" t="s">
        <v>38</v>
      </c>
      <c r="Y58" s="316" t="s">
        <v>38</v>
      </c>
      <c r="Z58" s="316" t="s">
        <v>38</v>
      </c>
      <c r="AA58" s="316" t="s">
        <v>38</v>
      </c>
      <c r="AB58" s="316" t="s">
        <v>38</v>
      </c>
      <c r="AC58" s="316" t="s">
        <v>38</v>
      </c>
      <c r="AD58" s="316" t="s">
        <v>38</v>
      </c>
      <c r="AE58" s="316" t="s">
        <v>38</v>
      </c>
      <c r="AF58" s="316" t="s">
        <v>38</v>
      </c>
      <c r="AG58" s="316" t="s">
        <v>38</v>
      </c>
      <c r="AH58" s="316" t="s">
        <v>38</v>
      </c>
      <c r="AI58" s="316" t="s">
        <v>38</v>
      </c>
      <c r="AJ58" s="316" t="s">
        <v>38</v>
      </c>
      <c r="AK58" s="316" t="s">
        <v>38</v>
      </c>
      <c r="AL58" s="316" t="s">
        <v>38</v>
      </c>
    </row>
    <row r="59" spans="1:38" s="318" customFormat="1" ht="47.25" x14ac:dyDescent="0.25">
      <c r="A59" s="14" t="s">
        <v>105</v>
      </c>
      <c r="B59" s="20" t="s">
        <v>106</v>
      </c>
      <c r="C59" s="319" t="s">
        <v>37</v>
      </c>
      <c r="D59" s="316" t="s">
        <v>38</v>
      </c>
      <c r="E59" s="316" t="s">
        <v>38</v>
      </c>
      <c r="F59" s="316" t="s">
        <v>38</v>
      </c>
      <c r="G59" s="316" t="s">
        <v>38</v>
      </c>
      <c r="H59" s="316" t="s">
        <v>38</v>
      </c>
      <c r="I59" s="316" t="s">
        <v>38</v>
      </c>
      <c r="J59" s="316" t="s">
        <v>38</v>
      </c>
      <c r="K59" s="316" t="s">
        <v>38</v>
      </c>
      <c r="L59" s="316" t="s">
        <v>38</v>
      </c>
      <c r="M59" s="316" t="s">
        <v>38</v>
      </c>
      <c r="N59" s="316" t="s">
        <v>38</v>
      </c>
      <c r="O59" s="316" t="s">
        <v>38</v>
      </c>
      <c r="P59" s="316" t="s">
        <v>38</v>
      </c>
      <c r="Q59" s="316" t="s">
        <v>38</v>
      </c>
      <c r="R59" s="316" t="s">
        <v>38</v>
      </c>
      <c r="S59" s="316" t="s">
        <v>38</v>
      </c>
      <c r="T59" s="316" t="s">
        <v>38</v>
      </c>
      <c r="U59" s="316" t="s">
        <v>38</v>
      </c>
      <c r="V59" s="316" t="s">
        <v>38</v>
      </c>
      <c r="W59" s="316" t="s">
        <v>38</v>
      </c>
      <c r="X59" s="316" t="s">
        <v>38</v>
      </c>
      <c r="Y59" s="316" t="s">
        <v>38</v>
      </c>
      <c r="Z59" s="316" t="s">
        <v>38</v>
      </c>
      <c r="AA59" s="316" t="s">
        <v>38</v>
      </c>
      <c r="AB59" s="316" t="s">
        <v>38</v>
      </c>
      <c r="AC59" s="316" t="s">
        <v>38</v>
      </c>
      <c r="AD59" s="316" t="s">
        <v>38</v>
      </c>
      <c r="AE59" s="316" t="s">
        <v>38</v>
      </c>
      <c r="AF59" s="316" t="s">
        <v>38</v>
      </c>
      <c r="AG59" s="316" t="s">
        <v>38</v>
      </c>
      <c r="AH59" s="316" t="s">
        <v>38</v>
      </c>
      <c r="AI59" s="316" t="s">
        <v>38</v>
      </c>
      <c r="AJ59" s="316" t="s">
        <v>38</v>
      </c>
      <c r="AK59" s="316" t="s">
        <v>38</v>
      </c>
      <c r="AL59" s="316" t="s">
        <v>38</v>
      </c>
    </row>
    <row r="60" spans="1:38" s="318" customFormat="1" ht="47.25" x14ac:dyDescent="0.25">
      <c r="A60" s="14" t="s">
        <v>107</v>
      </c>
      <c r="B60" s="20" t="s">
        <v>108</v>
      </c>
      <c r="C60" s="319" t="s">
        <v>37</v>
      </c>
      <c r="D60" s="316" t="s">
        <v>38</v>
      </c>
      <c r="E60" s="316" t="s">
        <v>38</v>
      </c>
      <c r="F60" s="316" t="s">
        <v>38</v>
      </c>
      <c r="G60" s="316" t="s">
        <v>38</v>
      </c>
      <c r="H60" s="316" t="s">
        <v>38</v>
      </c>
      <c r="I60" s="316" t="s">
        <v>38</v>
      </c>
      <c r="J60" s="316" t="s">
        <v>38</v>
      </c>
      <c r="K60" s="316" t="s">
        <v>38</v>
      </c>
      <c r="L60" s="316" t="s">
        <v>38</v>
      </c>
      <c r="M60" s="316" t="s">
        <v>38</v>
      </c>
      <c r="N60" s="316" t="s">
        <v>38</v>
      </c>
      <c r="O60" s="316" t="s">
        <v>38</v>
      </c>
      <c r="P60" s="316" t="s">
        <v>38</v>
      </c>
      <c r="Q60" s="316" t="s">
        <v>38</v>
      </c>
      <c r="R60" s="316" t="s">
        <v>38</v>
      </c>
      <c r="S60" s="316" t="s">
        <v>38</v>
      </c>
      <c r="T60" s="316" t="s">
        <v>38</v>
      </c>
      <c r="U60" s="316" t="s">
        <v>38</v>
      </c>
      <c r="V60" s="316" t="s">
        <v>38</v>
      </c>
      <c r="W60" s="316" t="s">
        <v>38</v>
      </c>
      <c r="X60" s="316" t="s">
        <v>38</v>
      </c>
      <c r="Y60" s="316" t="s">
        <v>38</v>
      </c>
      <c r="Z60" s="316" t="s">
        <v>38</v>
      </c>
      <c r="AA60" s="316" t="s">
        <v>38</v>
      </c>
      <c r="AB60" s="316" t="s">
        <v>38</v>
      </c>
      <c r="AC60" s="316" t="s">
        <v>38</v>
      </c>
      <c r="AD60" s="316" t="s">
        <v>38</v>
      </c>
      <c r="AE60" s="316" t="s">
        <v>38</v>
      </c>
      <c r="AF60" s="316" t="s">
        <v>38</v>
      </c>
      <c r="AG60" s="316" t="s">
        <v>38</v>
      </c>
      <c r="AH60" s="316" t="s">
        <v>38</v>
      </c>
      <c r="AI60" s="316" t="s">
        <v>38</v>
      </c>
      <c r="AJ60" s="316" t="s">
        <v>38</v>
      </c>
      <c r="AK60" s="316" t="s">
        <v>38</v>
      </c>
      <c r="AL60" s="316" t="s">
        <v>38</v>
      </c>
    </row>
    <row r="61" spans="1:38" ht="31.5" x14ac:dyDescent="0.25">
      <c r="A61" s="14" t="s">
        <v>109</v>
      </c>
      <c r="B61" s="20" t="s">
        <v>110</v>
      </c>
      <c r="C61" s="319" t="s">
        <v>37</v>
      </c>
      <c r="D61" s="316">
        <v>0</v>
      </c>
      <c r="E61" s="316">
        <v>0</v>
      </c>
      <c r="F61" s="316">
        <v>0</v>
      </c>
      <c r="G61" s="316">
        <v>0</v>
      </c>
      <c r="H61" s="316">
        <v>0</v>
      </c>
      <c r="I61" s="316">
        <v>0</v>
      </c>
      <c r="J61" s="316">
        <v>0</v>
      </c>
      <c r="K61" s="316">
        <v>0</v>
      </c>
      <c r="L61" s="316">
        <v>0</v>
      </c>
      <c r="M61" s="316">
        <v>0</v>
      </c>
      <c r="N61" s="316">
        <v>0</v>
      </c>
      <c r="O61" s="316">
        <v>0</v>
      </c>
      <c r="P61" s="316">
        <v>0</v>
      </c>
      <c r="Q61" s="316">
        <v>0</v>
      </c>
      <c r="R61" s="316">
        <v>0</v>
      </c>
      <c r="S61" s="316">
        <v>0</v>
      </c>
      <c r="T61" s="316">
        <v>0</v>
      </c>
      <c r="U61" s="316">
        <v>0</v>
      </c>
      <c r="V61" s="316">
        <v>0</v>
      </c>
      <c r="W61" s="316">
        <v>0</v>
      </c>
      <c r="X61" s="316">
        <v>0</v>
      </c>
      <c r="Y61" s="316">
        <v>0</v>
      </c>
      <c r="Z61" s="316">
        <v>52.237092316499499</v>
      </c>
      <c r="AA61" s="316">
        <v>0</v>
      </c>
      <c r="AB61" s="316">
        <v>0</v>
      </c>
      <c r="AC61" s="316">
        <v>0</v>
      </c>
      <c r="AD61" s="316">
        <v>0</v>
      </c>
      <c r="AE61" s="316">
        <v>12</v>
      </c>
      <c r="AF61" s="316">
        <v>0</v>
      </c>
      <c r="AG61" s="316">
        <v>52.237092316499499</v>
      </c>
      <c r="AH61" s="316">
        <v>0</v>
      </c>
      <c r="AI61" s="316">
        <v>0</v>
      </c>
      <c r="AJ61" s="316">
        <v>0</v>
      </c>
      <c r="AK61" s="316">
        <v>0</v>
      </c>
      <c r="AL61" s="316">
        <v>12</v>
      </c>
    </row>
    <row r="62" spans="1:38" ht="47.25" hidden="1" customHeight="1" x14ac:dyDescent="0.25">
      <c r="A62" s="14" t="s">
        <v>111</v>
      </c>
      <c r="B62" s="20" t="s">
        <v>112</v>
      </c>
      <c r="C62" s="319" t="s">
        <v>37</v>
      </c>
      <c r="D62" s="316" t="s">
        <v>38</v>
      </c>
      <c r="E62" s="316" t="s">
        <v>38</v>
      </c>
      <c r="F62" s="316" t="s">
        <v>38</v>
      </c>
      <c r="G62" s="316" t="s">
        <v>38</v>
      </c>
      <c r="H62" s="316" t="s">
        <v>38</v>
      </c>
      <c r="I62" s="316" t="s">
        <v>38</v>
      </c>
      <c r="J62" s="316" t="s">
        <v>38</v>
      </c>
      <c r="K62" s="316" t="s">
        <v>38</v>
      </c>
      <c r="L62" s="316" t="s">
        <v>38</v>
      </c>
      <c r="M62" s="316" t="s">
        <v>38</v>
      </c>
      <c r="N62" s="316" t="s">
        <v>38</v>
      </c>
      <c r="O62" s="316" t="s">
        <v>38</v>
      </c>
      <c r="P62" s="316" t="s">
        <v>38</v>
      </c>
      <c r="Q62" s="316" t="s">
        <v>38</v>
      </c>
      <c r="R62" s="316" t="s">
        <v>38</v>
      </c>
      <c r="S62" s="316" t="s">
        <v>38</v>
      </c>
      <c r="T62" s="316" t="s">
        <v>38</v>
      </c>
      <c r="U62" s="316" t="s">
        <v>38</v>
      </c>
      <c r="V62" s="316" t="s">
        <v>38</v>
      </c>
      <c r="W62" s="316" t="s">
        <v>38</v>
      </c>
      <c r="X62" s="316" t="s">
        <v>38</v>
      </c>
      <c r="Y62" s="316" t="s">
        <v>38</v>
      </c>
      <c r="Z62" s="316" t="s">
        <v>38</v>
      </c>
      <c r="AA62" s="316" t="s">
        <v>38</v>
      </c>
      <c r="AB62" s="316" t="s">
        <v>38</v>
      </c>
      <c r="AC62" s="316" t="s">
        <v>38</v>
      </c>
      <c r="AD62" s="316" t="s">
        <v>38</v>
      </c>
      <c r="AE62" s="316" t="s">
        <v>38</v>
      </c>
      <c r="AF62" s="316" t="s">
        <v>38</v>
      </c>
      <c r="AG62" s="316" t="s">
        <v>38</v>
      </c>
      <c r="AH62" s="316" t="s">
        <v>38</v>
      </c>
      <c r="AI62" s="316" t="s">
        <v>38</v>
      </c>
      <c r="AJ62" s="316" t="s">
        <v>38</v>
      </c>
      <c r="AK62" s="316" t="s">
        <v>38</v>
      </c>
      <c r="AL62" s="316" t="s">
        <v>38</v>
      </c>
    </row>
    <row r="63" spans="1:38" ht="31.5" hidden="1" customHeight="1" x14ac:dyDescent="0.25">
      <c r="A63" s="14" t="s">
        <v>113</v>
      </c>
      <c r="B63" s="20" t="s">
        <v>114</v>
      </c>
      <c r="C63" s="319" t="s">
        <v>37</v>
      </c>
      <c r="D63" s="316" t="s">
        <v>38</v>
      </c>
      <c r="E63" s="316" t="s">
        <v>38</v>
      </c>
      <c r="F63" s="316" t="s">
        <v>38</v>
      </c>
      <c r="G63" s="316" t="s">
        <v>38</v>
      </c>
      <c r="H63" s="316" t="s">
        <v>38</v>
      </c>
      <c r="I63" s="316" t="s">
        <v>38</v>
      </c>
      <c r="J63" s="316" t="s">
        <v>38</v>
      </c>
      <c r="K63" s="316" t="s">
        <v>38</v>
      </c>
      <c r="L63" s="316" t="s">
        <v>38</v>
      </c>
      <c r="M63" s="316" t="s">
        <v>38</v>
      </c>
      <c r="N63" s="316" t="s">
        <v>38</v>
      </c>
      <c r="O63" s="316" t="s">
        <v>38</v>
      </c>
      <c r="P63" s="316" t="s">
        <v>38</v>
      </c>
      <c r="Q63" s="316" t="s">
        <v>38</v>
      </c>
      <c r="R63" s="316" t="s">
        <v>38</v>
      </c>
      <c r="S63" s="316" t="s">
        <v>38</v>
      </c>
      <c r="T63" s="316" t="s">
        <v>38</v>
      </c>
      <c r="U63" s="316" t="s">
        <v>38</v>
      </c>
      <c r="V63" s="316" t="s">
        <v>38</v>
      </c>
      <c r="W63" s="316" t="s">
        <v>38</v>
      </c>
      <c r="X63" s="316" t="s">
        <v>38</v>
      </c>
      <c r="Y63" s="316" t="s">
        <v>38</v>
      </c>
      <c r="Z63" s="316" t="s">
        <v>38</v>
      </c>
      <c r="AA63" s="316" t="s">
        <v>38</v>
      </c>
      <c r="AB63" s="316" t="s">
        <v>38</v>
      </c>
      <c r="AC63" s="316" t="s">
        <v>38</v>
      </c>
      <c r="AD63" s="316" t="s">
        <v>38</v>
      </c>
      <c r="AE63" s="316" t="s">
        <v>38</v>
      </c>
      <c r="AF63" s="316" t="s">
        <v>38</v>
      </c>
      <c r="AG63" s="316" t="s">
        <v>38</v>
      </c>
      <c r="AH63" s="316" t="s">
        <v>38</v>
      </c>
      <c r="AI63" s="316" t="s">
        <v>38</v>
      </c>
      <c r="AJ63" s="316" t="s">
        <v>38</v>
      </c>
      <c r="AK63" s="316" t="s">
        <v>38</v>
      </c>
      <c r="AL63" s="316" t="s">
        <v>38</v>
      </c>
    </row>
    <row r="64" spans="1:38" ht="31.5" hidden="1" customHeight="1" x14ac:dyDescent="0.25">
      <c r="A64" s="14" t="s">
        <v>115</v>
      </c>
      <c r="B64" s="20" t="s">
        <v>116</v>
      </c>
      <c r="C64" s="319" t="s">
        <v>37</v>
      </c>
      <c r="D64" s="316" t="s">
        <v>38</v>
      </c>
      <c r="E64" s="316" t="s">
        <v>38</v>
      </c>
      <c r="F64" s="316" t="s">
        <v>38</v>
      </c>
      <c r="G64" s="316" t="s">
        <v>38</v>
      </c>
      <c r="H64" s="316" t="s">
        <v>38</v>
      </c>
      <c r="I64" s="316" t="s">
        <v>38</v>
      </c>
      <c r="J64" s="316" t="s">
        <v>38</v>
      </c>
      <c r="K64" s="316" t="s">
        <v>38</v>
      </c>
      <c r="L64" s="316" t="s">
        <v>38</v>
      </c>
      <c r="M64" s="316" t="s">
        <v>38</v>
      </c>
      <c r="N64" s="316" t="s">
        <v>38</v>
      </c>
      <c r="O64" s="316" t="s">
        <v>38</v>
      </c>
      <c r="P64" s="316" t="s">
        <v>38</v>
      </c>
      <c r="Q64" s="316" t="s">
        <v>38</v>
      </c>
      <c r="R64" s="316" t="s">
        <v>38</v>
      </c>
      <c r="S64" s="316" t="s">
        <v>38</v>
      </c>
      <c r="T64" s="316" t="s">
        <v>38</v>
      </c>
      <c r="U64" s="316" t="s">
        <v>38</v>
      </c>
      <c r="V64" s="316" t="s">
        <v>38</v>
      </c>
      <c r="W64" s="316" t="s">
        <v>38</v>
      </c>
      <c r="X64" s="316" t="s">
        <v>38</v>
      </c>
      <c r="Y64" s="316" t="s">
        <v>38</v>
      </c>
      <c r="Z64" s="316" t="s">
        <v>38</v>
      </c>
      <c r="AA64" s="316" t="s">
        <v>38</v>
      </c>
      <c r="AB64" s="316" t="s">
        <v>38</v>
      </c>
      <c r="AC64" s="316" t="s">
        <v>38</v>
      </c>
      <c r="AD64" s="316" t="s">
        <v>38</v>
      </c>
      <c r="AE64" s="316" t="s">
        <v>38</v>
      </c>
      <c r="AF64" s="316" t="s">
        <v>38</v>
      </c>
      <c r="AG64" s="316" t="s">
        <v>38</v>
      </c>
      <c r="AH64" s="316" t="s">
        <v>38</v>
      </c>
      <c r="AI64" s="316" t="s">
        <v>38</v>
      </c>
      <c r="AJ64" s="316" t="s">
        <v>38</v>
      </c>
      <c r="AK64" s="316" t="s">
        <v>38</v>
      </c>
      <c r="AL64" s="316" t="s">
        <v>38</v>
      </c>
    </row>
    <row r="65" spans="1:38" ht="31.5" hidden="1" customHeight="1" x14ac:dyDescent="0.25">
      <c r="A65" s="14" t="s">
        <v>217</v>
      </c>
      <c r="B65" s="20" t="s">
        <v>218</v>
      </c>
      <c r="C65" s="319" t="s">
        <v>37</v>
      </c>
      <c r="D65" s="316" t="s">
        <v>38</v>
      </c>
      <c r="E65" s="316" t="s">
        <v>38</v>
      </c>
      <c r="F65" s="316" t="s">
        <v>38</v>
      </c>
      <c r="G65" s="316" t="s">
        <v>38</v>
      </c>
      <c r="H65" s="316" t="s">
        <v>38</v>
      </c>
      <c r="I65" s="316" t="s">
        <v>38</v>
      </c>
      <c r="J65" s="316" t="s">
        <v>38</v>
      </c>
      <c r="K65" s="316" t="s">
        <v>38</v>
      </c>
      <c r="L65" s="316" t="s">
        <v>38</v>
      </c>
      <c r="M65" s="316" t="s">
        <v>38</v>
      </c>
      <c r="N65" s="316" t="s">
        <v>38</v>
      </c>
      <c r="O65" s="316" t="s">
        <v>38</v>
      </c>
      <c r="P65" s="316" t="s">
        <v>38</v>
      </c>
      <c r="Q65" s="316" t="s">
        <v>38</v>
      </c>
      <c r="R65" s="316" t="s">
        <v>38</v>
      </c>
      <c r="S65" s="316" t="s">
        <v>38</v>
      </c>
      <c r="T65" s="316" t="s">
        <v>38</v>
      </c>
      <c r="U65" s="316" t="s">
        <v>38</v>
      </c>
      <c r="V65" s="316" t="s">
        <v>38</v>
      </c>
      <c r="W65" s="316" t="s">
        <v>38</v>
      </c>
      <c r="X65" s="316" t="s">
        <v>38</v>
      </c>
      <c r="Y65" s="316" t="s">
        <v>38</v>
      </c>
      <c r="Z65" s="316" t="s">
        <v>38</v>
      </c>
      <c r="AA65" s="316" t="s">
        <v>38</v>
      </c>
      <c r="AB65" s="316" t="s">
        <v>38</v>
      </c>
      <c r="AC65" s="316" t="s">
        <v>38</v>
      </c>
      <c r="AD65" s="316" t="s">
        <v>38</v>
      </c>
      <c r="AE65" s="316" t="s">
        <v>38</v>
      </c>
      <c r="AF65" s="316" t="s">
        <v>38</v>
      </c>
      <c r="AG65" s="316" t="s">
        <v>38</v>
      </c>
      <c r="AH65" s="316" t="s">
        <v>38</v>
      </c>
      <c r="AI65" s="316" t="s">
        <v>38</v>
      </c>
      <c r="AJ65" s="316" t="s">
        <v>38</v>
      </c>
      <c r="AK65" s="316" t="s">
        <v>38</v>
      </c>
      <c r="AL65" s="316" t="s">
        <v>38</v>
      </c>
    </row>
    <row r="66" spans="1:38" ht="15.75" hidden="1" customHeight="1" x14ac:dyDescent="0.25">
      <c r="A66" s="14" t="s">
        <v>117</v>
      </c>
      <c r="B66" s="20" t="s">
        <v>219</v>
      </c>
      <c r="C66" s="319" t="s">
        <v>37</v>
      </c>
      <c r="D66" s="316" t="s">
        <v>38</v>
      </c>
      <c r="E66" s="316" t="s">
        <v>38</v>
      </c>
      <c r="F66" s="316" t="s">
        <v>38</v>
      </c>
      <c r="G66" s="316" t="s">
        <v>38</v>
      </c>
      <c r="H66" s="316" t="s">
        <v>38</v>
      </c>
      <c r="I66" s="316" t="s">
        <v>38</v>
      </c>
      <c r="J66" s="316" t="s">
        <v>38</v>
      </c>
      <c r="K66" s="316" t="s">
        <v>38</v>
      </c>
      <c r="L66" s="316" t="s">
        <v>38</v>
      </c>
      <c r="M66" s="316" t="s">
        <v>38</v>
      </c>
      <c r="N66" s="316" t="s">
        <v>38</v>
      </c>
      <c r="O66" s="316" t="s">
        <v>38</v>
      </c>
      <c r="P66" s="316" t="s">
        <v>38</v>
      </c>
      <c r="Q66" s="316" t="s">
        <v>38</v>
      </c>
      <c r="R66" s="316" t="s">
        <v>38</v>
      </c>
      <c r="S66" s="316" t="s">
        <v>38</v>
      </c>
      <c r="T66" s="316" t="s">
        <v>38</v>
      </c>
      <c r="U66" s="316" t="s">
        <v>38</v>
      </c>
      <c r="V66" s="316" t="s">
        <v>38</v>
      </c>
      <c r="W66" s="316" t="s">
        <v>38</v>
      </c>
      <c r="X66" s="316" t="s">
        <v>38</v>
      </c>
      <c r="Y66" s="316" t="s">
        <v>38</v>
      </c>
      <c r="Z66" s="316" t="s">
        <v>38</v>
      </c>
      <c r="AA66" s="316" t="s">
        <v>38</v>
      </c>
      <c r="AB66" s="316" t="s">
        <v>38</v>
      </c>
      <c r="AC66" s="316" t="s">
        <v>38</v>
      </c>
      <c r="AD66" s="316" t="s">
        <v>38</v>
      </c>
      <c r="AE66" s="316" t="s">
        <v>38</v>
      </c>
      <c r="AF66" s="316" t="s">
        <v>38</v>
      </c>
      <c r="AG66" s="316" t="s">
        <v>38</v>
      </c>
      <c r="AH66" s="316" t="s">
        <v>38</v>
      </c>
      <c r="AI66" s="316" t="s">
        <v>38</v>
      </c>
      <c r="AJ66" s="316" t="s">
        <v>38</v>
      </c>
      <c r="AK66" s="316" t="s">
        <v>38</v>
      </c>
      <c r="AL66" s="316" t="s">
        <v>38</v>
      </c>
    </row>
    <row r="67" spans="1:38" ht="31.5" hidden="1" customHeight="1" x14ac:dyDescent="0.25">
      <c r="A67" s="14" t="s">
        <v>120</v>
      </c>
      <c r="B67" s="20" t="s">
        <v>220</v>
      </c>
      <c r="C67" s="319" t="s">
        <v>37</v>
      </c>
      <c r="D67" s="316" t="s">
        <v>38</v>
      </c>
      <c r="E67" s="316" t="s">
        <v>38</v>
      </c>
      <c r="F67" s="316" t="s">
        <v>38</v>
      </c>
      <c r="G67" s="316" t="s">
        <v>38</v>
      </c>
      <c r="H67" s="316" t="s">
        <v>38</v>
      </c>
      <c r="I67" s="316" t="s">
        <v>38</v>
      </c>
      <c r="J67" s="316" t="s">
        <v>38</v>
      </c>
      <c r="K67" s="316" t="s">
        <v>38</v>
      </c>
      <c r="L67" s="316" t="s">
        <v>38</v>
      </c>
      <c r="M67" s="316" t="s">
        <v>38</v>
      </c>
      <c r="N67" s="316" t="s">
        <v>38</v>
      </c>
      <c r="O67" s="316" t="s">
        <v>38</v>
      </c>
      <c r="P67" s="316" t="s">
        <v>38</v>
      </c>
      <c r="Q67" s="316" t="s">
        <v>38</v>
      </c>
      <c r="R67" s="316" t="s">
        <v>38</v>
      </c>
      <c r="S67" s="316" t="s">
        <v>38</v>
      </c>
      <c r="T67" s="316" t="s">
        <v>38</v>
      </c>
      <c r="U67" s="316" t="s">
        <v>38</v>
      </c>
      <c r="V67" s="316" t="s">
        <v>38</v>
      </c>
      <c r="W67" s="316" t="s">
        <v>38</v>
      </c>
      <c r="X67" s="316" t="s">
        <v>38</v>
      </c>
      <c r="Y67" s="316" t="s">
        <v>38</v>
      </c>
      <c r="Z67" s="316" t="s">
        <v>38</v>
      </c>
      <c r="AA67" s="316" t="s">
        <v>38</v>
      </c>
      <c r="AB67" s="316" t="s">
        <v>38</v>
      </c>
      <c r="AC67" s="316" t="s">
        <v>38</v>
      </c>
      <c r="AD67" s="316" t="s">
        <v>38</v>
      </c>
      <c r="AE67" s="316" t="s">
        <v>38</v>
      </c>
      <c r="AF67" s="316" t="s">
        <v>38</v>
      </c>
      <c r="AG67" s="316" t="s">
        <v>38</v>
      </c>
      <c r="AH67" s="316" t="s">
        <v>38</v>
      </c>
      <c r="AI67" s="316" t="s">
        <v>38</v>
      </c>
      <c r="AJ67" s="316" t="s">
        <v>38</v>
      </c>
      <c r="AK67" s="316" t="s">
        <v>38</v>
      </c>
      <c r="AL67" s="316" t="s">
        <v>38</v>
      </c>
    </row>
    <row r="68" spans="1:38" s="324" customFormat="1" ht="21" hidden="1" customHeight="1" x14ac:dyDescent="0.25">
      <c r="A68" s="14" t="s">
        <v>221</v>
      </c>
      <c r="B68" s="19" t="s">
        <v>222</v>
      </c>
      <c r="C68" s="319" t="s">
        <v>37</v>
      </c>
      <c r="D68" s="316" t="s">
        <v>38</v>
      </c>
      <c r="E68" s="316" t="s">
        <v>38</v>
      </c>
      <c r="F68" s="316" t="s">
        <v>38</v>
      </c>
      <c r="G68" s="316" t="s">
        <v>38</v>
      </c>
      <c r="H68" s="316" t="s">
        <v>38</v>
      </c>
      <c r="I68" s="316" t="s">
        <v>38</v>
      </c>
      <c r="J68" s="316" t="s">
        <v>38</v>
      </c>
      <c r="K68" s="316" t="s">
        <v>38</v>
      </c>
      <c r="L68" s="316" t="s">
        <v>38</v>
      </c>
      <c r="M68" s="316" t="s">
        <v>38</v>
      </c>
      <c r="N68" s="316" t="s">
        <v>38</v>
      </c>
      <c r="O68" s="316" t="s">
        <v>38</v>
      </c>
      <c r="P68" s="316" t="s">
        <v>38</v>
      </c>
      <c r="Q68" s="316" t="s">
        <v>38</v>
      </c>
      <c r="R68" s="316" t="s">
        <v>38</v>
      </c>
      <c r="S68" s="316" t="s">
        <v>38</v>
      </c>
      <c r="T68" s="316" t="s">
        <v>38</v>
      </c>
      <c r="U68" s="316" t="s">
        <v>38</v>
      </c>
      <c r="V68" s="316" t="s">
        <v>38</v>
      </c>
      <c r="W68" s="316" t="s">
        <v>38</v>
      </c>
      <c r="X68" s="316" t="s">
        <v>38</v>
      </c>
      <c r="Y68" s="316" t="s">
        <v>38</v>
      </c>
      <c r="Z68" s="316" t="s">
        <v>38</v>
      </c>
      <c r="AA68" s="316" t="s">
        <v>38</v>
      </c>
      <c r="AB68" s="316" t="s">
        <v>38</v>
      </c>
      <c r="AC68" s="316" t="s">
        <v>38</v>
      </c>
      <c r="AD68" s="316" t="s">
        <v>38</v>
      </c>
      <c r="AE68" s="316" t="s">
        <v>38</v>
      </c>
      <c r="AF68" s="316" t="s">
        <v>38</v>
      </c>
      <c r="AG68" s="316" t="s">
        <v>38</v>
      </c>
      <c r="AH68" s="316" t="s">
        <v>38</v>
      </c>
      <c r="AI68" s="316" t="s">
        <v>38</v>
      </c>
      <c r="AJ68" s="316" t="s">
        <v>38</v>
      </c>
      <c r="AK68" s="316" t="s">
        <v>38</v>
      </c>
      <c r="AL68" s="316" t="s">
        <v>38</v>
      </c>
    </row>
    <row r="69" spans="1:38" ht="15.75" hidden="1" customHeight="1" x14ac:dyDescent="0.25">
      <c r="A69" s="14" t="s">
        <v>223</v>
      </c>
      <c r="B69" s="22" t="s">
        <v>224</v>
      </c>
      <c r="C69" s="87" t="s">
        <v>37</v>
      </c>
      <c r="D69" s="316" t="s">
        <v>38</v>
      </c>
      <c r="E69" s="316" t="s">
        <v>38</v>
      </c>
      <c r="F69" s="316" t="s">
        <v>38</v>
      </c>
      <c r="G69" s="316" t="s">
        <v>38</v>
      </c>
      <c r="H69" s="316" t="s">
        <v>38</v>
      </c>
      <c r="I69" s="316" t="s">
        <v>38</v>
      </c>
      <c r="J69" s="316" t="s">
        <v>38</v>
      </c>
      <c r="K69" s="316" t="s">
        <v>38</v>
      </c>
      <c r="L69" s="316" t="s">
        <v>38</v>
      </c>
      <c r="M69" s="316" t="s">
        <v>38</v>
      </c>
      <c r="N69" s="316" t="s">
        <v>38</v>
      </c>
      <c r="O69" s="316" t="s">
        <v>38</v>
      </c>
      <c r="P69" s="316" t="s">
        <v>38</v>
      </c>
      <c r="Q69" s="316" t="s">
        <v>38</v>
      </c>
      <c r="R69" s="316" t="s">
        <v>38</v>
      </c>
      <c r="S69" s="316" t="s">
        <v>38</v>
      </c>
      <c r="T69" s="316" t="s">
        <v>38</v>
      </c>
      <c r="U69" s="316" t="s">
        <v>38</v>
      </c>
      <c r="V69" s="316" t="s">
        <v>38</v>
      </c>
      <c r="W69" s="316" t="s">
        <v>38</v>
      </c>
      <c r="X69" s="316" t="s">
        <v>38</v>
      </c>
      <c r="Y69" s="316" t="s">
        <v>38</v>
      </c>
      <c r="Z69" s="316" t="s">
        <v>38</v>
      </c>
      <c r="AA69" s="316" t="s">
        <v>38</v>
      </c>
      <c r="AB69" s="316" t="s">
        <v>38</v>
      </c>
      <c r="AC69" s="316" t="s">
        <v>38</v>
      </c>
      <c r="AD69" s="316" t="s">
        <v>38</v>
      </c>
      <c r="AE69" s="316" t="s">
        <v>38</v>
      </c>
      <c r="AF69" s="316" t="s">
        <v>38</v>
      </c>
      <c r="AG69" s="316" t="s">
        <v>38</v>
      </c>
      <c r="AH69" s="316" t="s">
        <v>38</v>
      </c>
      <c r="AI69" s="316" t="s">
        <v>38</v>
      </c>
      <c r="AJ69" s="316" t="s">
        <v>38</v>
      </c>
      <c r="AK69" s="316" t="s">
        <v>38</v>
      </c>
      <c r="AL69" s="316" t="s">
        <v>38</v>
      </c>
    </row>
    <row r="70" spans="1:38" ht="31.5" hidden="1" customHeight="1" x14ac:dyDescent="0.25">
      <c r="A70" s="14" t="s">
        <v>225</v>
      </c>
      <c r="B70" s="22" t="s">
        <v>226</v>
      </c>
      <c r="C70" s="87" t="s">
        <v>37</v>
      </c>
      <c r="D70" s="316" t="s">
        <v>38</v>
      </c>
      <c r="E70" s="316" t="s">
        <v>38</v>
      </c>
      <c r="F70" s="316" t="s">
        <v>38</v>
      </c>
      <c r="G70" s="316" t="s">
        <v>38</v>
      </c>
      <c r="H70" s="316" t="s">
        <v>38</v>
      </c>
      <c r="I70" s="316" t="s">
        <v>38</v>
      </c>
      <c r="J70" s="316" t="s">
        <v>38</v>
      </c>
      <c r="K70" s="316" t="s">
        <v>38</v>
      </c>
      <c r="L70" s="316" t="s">
        <v>38</v>
      </c>
      <c r="M70" s="316" t="s">
        <v>38</v>
      </c>
      <c r="N70" s="316" t="s">
        <v>38</v>
      </c>
      <c r="O70" s="316" t="s">
        <v>38</v>
      </c>
      <c r="P70" s="316" t="s">
        <v>38</v>
      </c>
      <c r="Q70" s="316" t="s">
        <v>38</v>
      </c>
      <c r="R70" s="316" t="s">
        <v>38</v>
      </c>
      <c r="S70" s="316" t="s">
        <v>38</v>
      </c>
      <c r="T70" s="316" t="s">
        <v>38</v>
      </c>
      <c r="U70" s="316" t="s">
        <v>38</v>
      </c>
      <c r="V70" s="316" t="s">
        <v>38</v>
      </c>
      <c r="W70" s="316" t="s">
        <v>38</v>
      </c>
      <c r="X70" s="316" t="s">
        <v>38</v>
      </c>
      <c r="Y70" s="316" t="s">
        <v>38</v>
      </c>
      <c r="Z70" s="316" t="s">
        <v>38</v>
      </c>
      <c r="AA70" s="316" t="s">
        <v>38</v>
      </c>
      <c r="AB70" s="316" t="s">
        <v>38</v>
      </c>
      <c r="AC70" s="316" t="s">
        <v>38</v>
      </c>
      <c r="AD70" s="316" t="s">
        <v>38</v>
      </c>
      <c r="AE70" s="316" t="s">
        <v>38</v>
      </c>
      <c r="AF70" s="316" t="s">
        <v>38</v>
      </c>
      <c r="AG70" s="316" t="s">
        <v>38</v>
      </c>
      <c r="AH70" s="316" t="s">
        <v>38</v>
      </c>
      <c r="AI70" s="316" t="s">
        <v>38</v>
      </c>
      <c r="AJ70" s="316" t="s">
        <v>38</v>
      </c>
      <c r="AK70" s="316" t="s">
        <v>38</v>
      </c>
      <c r="AL70" s="316" t="s">
        <v>38</v>
      </c>
    </row>
    <row r="71" spans="1:38" ht="15.75" hidden="1" customHeight="1" x14ac:dyDescent="0.25">
      <c r="A71" s="14" t="s">
        <v>227</v>
      </c>
      <c r="B71" s="22" t="s">
        <v>228</v>
      </c>
      <c r="C71" s="87" t="s">
        <v>37</v>
      </c>
      <c r="D71" s="316" t="s">
        <v>38</v>
      </c>
      <c r="E71" s="316" t="s">
        <v>38</v>
      </c>
      <c r="F71" s="316" t="s">
        <v>38</v>
      </c>
      <c r="G71" s="316" t="s">
        <v>38</v>
      </c>
      <c r="H71" s="316" t="s">
        <v>38</v>
      </c>
      <c r="I71" s="316" t="s">
        <v>38</v>
      </c>
      <c r="J71" s="316" t="s">
        <v>38</v>
      </c>
      <c r="K71" s="316" t="s">
        <v>38</v>
      </c>
      <c r="L71" s="316" t="s">
        <v>38</v>
      </c>
      <c r="M71" s="316" t="s">
        <v>38</v>
      </c>
      <c r="N71" s="316" t="s">
        <v>38</v>
      </c>
      <c r="O71" s="316" t="s">
        <v>38</v>
      </c>
      <c r="P71" s="316" t="s">
        <v>38</v>
      </c>
      <c r="Q71" s="316" t="s">
        <v>38</v>
      </c>
      <c r="R71" s="316" t="s">
        <v>38</v>
      </c>
      <c r="S71" s="316" t="s">
        <v>38</v>
      </c>
      <c r="T71" s="316" t="s">
        <v>38</v>
      </c>
      <c r="U71" s="316" t="s">
        <v>38</v>
      </c>
      <c r="V71" s="316" t="s">
        <v>38</v>
      </c>
      <c r="W71" s="316" t="s">
        <v>38</v>
      </c>
      <c r="X71" s="316" t="s">
        <v>38</v>
      </c>
      <c r="Y71" s="316" t="s">
        <v>38</v>
      </c>
      <c r="Z71" s="316" t="s">
        <v>38</v>
      </c>
      <c r="AA71" s="316" t="s">
        <v>38</v>
      </c>
      <c r="AB71" s="316" t="s">
        <v>38</v>
      </c>
      <c r="AC71" s="316" t="s">
        <v>38</v>
      </c>
      <c r="AD71" s="316" t="s">
        <v>38</v>
      </c>
      <c r="AE71" s="316" t="s">
        <v>38</v>
      </c>
      <c r="AF71" s="316" t="s">
        <v>38</v>
      </c>
      <c r="AG71" s="316" t="s">
        <v>38</v>
      </c>
      <c r="AH71" s="316" t="s">
        <v>38</v>
      </c>
      <c r="AI71" s="316" t="s">
        <v>38</v>
      </c>
      <c r="AJ71" s="316" t="s">
        <v>38</v>
      </c>
      <c r="AK71" s="316" t="s">
        <v>38</v>
      </c>
      <c r="AL71" s="316" t="s">
        <v>38</v>
      </c>
    </row>
    <row r="72" spans="1:38" ht="31.5" hidden="1" customHeight="1" x14ac:dyDescent="0.25">
      <c r="A72" s="14" t="s">
        <v>229</v>
      </c>
      <c r="B72" s="22" t="s">
        <v>230</v>
      </c>
      <c r="C72" s="87" t="s">
        <v>37</v>
      </c>
      <c r="D72" s="316" t="s">
        <v>38</v>
      </c>
      <c r="E72" s="316" t="s">
        <v>38</v>
      </c>
      <c r="F72" s="316" t="s">
        <v>38</v>
      </c>
      <c r="G72" s="316" t="s">
        <v>38</v>
      </c>
      <c r="H72" s="316" t="s">
        <v>38</v>
      </c>
      <c r="I72" s="316" t="s">
        <v>38</v>
      </c>
      <c r="J72" s="316" t="s">
        <v>38</v>
      </c>
      <c r="K72" s="316" t="s">
        <v>38</v>
      </c>
      <c r="L72" s="316" t="s">
        <v>38</v>
      </c>
      <c r="M72" s="316" t="s">
        <v>38</v>
      </c>
      <c r="N72" s="316" t="s">
        <v>38</v>
      </c>
      <c r="O72" s="316" t="s">
        <v>38</v>
      </c>
      <c r="P72" s="316" t="s">
        <v>38</v>
      </c>
      <c r="Q72" s="316" t="s">
        <v>38</v>
      </c>
      <c r="R72" s="316" t="s">
        <v>38</v>
      </c>
      <c r="S72" s="316" t="s">
        <v>38</v>
      </c>
      <c r="T72" s="316" t="s">
        <v>38</v>
      </c>
      <c r="U72" s="316" t="s">
        <v>38</v>
      </c>
      <c r="V72" s="316" t="s">
        <v>38</v>
      </c>
      <c r="W72" s="316" t="s">
        <v>38</v>
      </c>
      <c r="X72" s="316" t="s">
        <v>38</v>
      </c>
      <c r="Y72" s="316" t="s">
        <v>38</v>
      </c>
      <c r="Z72" s="316" t="s">
        <v>38</v>
      </c>
      <c r="AA72" s="316" t="s">
        <v>38</v>
      </c>
      <c r="AB72" s="316" t="s">
        <v>38</v>
      </c>
      <c r="AC72" s="316" t="s">
        <v>38</v>
      </c>
      <c r="AD72" s="316" t="s">
        <v>38</v>
      </c>
      <c r="AE72" s="316" t="s">
        <v>38</v>
      </c>
      <c r="AF72" s="316" t="s">
        <v>38</v>
      </c>
      <c r="AG72" s="316" t="s">
        <v>38</v>
      </c>
      <c r="AH72" s="316" t="s">
        <v>38</v>
      </c>
      <c r="AI72" s="316" t="s">
        <v>38</v>
      </c>
      <c r="AJ72" s="316" t="s">
        <v>38</v>
      </c>
      <c r="AK72" s="316" t="s">
        <v>38</v>
      </c>
      <c r="AL72" s="316" t="s">
        <v>38</v>
      </c>
    </row>
    <row r="73" spans="1:38" ht="31.5" hidden="1" customHeight="1" x14ac:dyDescent="0.25">
      <c r="A73" s="14" t="s">
        <v>231</v>
      </c>
      <c r="B73" s="22" t="s">
        <v>232</v>
      </c>
      <c r="C73" s="87" t="s">
        <v>37</v>
      </c>
      <c r="D73" s="316" t="s">
        <v>38</v>
      </c>
      <c r="E73" s="316" t="s">
        <v>38</v>
      </c>
      <c r="F73" s="316" t="s">
        <v>38</v>
      </c>
      <c r="G73" s="316" t="s">
        <v>38</v>
      </c>
      <c r="H73" s="316" t="s">
        <v>38</v>
      </c>
      <c r="I73" s="316" t="s">
        <v>38</v>
      </c>
      <c r="J73" s="316" t="s">
        <v>38</v>
      </c>
      <c r="K73" s="316" t="s">
        <v>38</v>
      </c>
      <c r="L73" s="316" t="s">
        <v>38</v>
      </c>
      <c r="M73" s="316" t="s">
        <v>38</v>
      </c>
      <c r="N73" s="316" t="s">
        <v>38</v>
      </c>
      <c r="O73" s="316" t="s">
        <v>38</v>
      </c>
      <c r="P73" s="316" t="s">
        <v>38</v>
      </c>
      <c r="Q73" s="316" t="s">
        <v>38</v>
      </c>
      <c r="R73" s="316" t="s">
        <v>38</v>
      </c>
      <c r="S73" s="316" t="s">
        <v>38</v>
      </c>
      <c r="T73" s="316" t="s">
        <v>38</v>
      </c>
      <c r="U73" s="316" t="s">
        <v>38</v>
      </c>
      <c r="V73" s="316" t="s">
        <v>38</v>
      </c>
      <c r="W73" s="316" t="s">
        <v>38</v>
      </c>
      <c r="X73" s="316" t="s">
        <v>38</v>
      </c>
      <c r="Y73" s="316" t="s">
        <v>38</v>
      </c>
      <c r="Z73" s="316" t="s">
        <v>38</v>
      </c>
      <c r="AA73" s="316" t="s">
        <v>38</v>
      </c>
      <c r="AB73" s="316" t="s">
        <v>38</v>
      </c>
      <c r="AC73" s="316" t="s">
        <v>38</v>
      </c>
      <c r="AD73" s="316" t="s">
        <v>38</v>
      </c>
      <c r="AE73" s="316" t="s">
        <v>38</v>
      </c>
      <c r="AF73" s="316" t="s">
        <v>38</v>
      </c>
      <c r="AG73" s="316" t="s">
        <v>38</v>
      </c>
      <c r="AH73" s="316" t="s">
        <v>38</v>
      </c>
      <c r="AI73" s="316" t="s">
        <v>38</v>
      </c>
      <c r="AJ73" s="316" t="s">
        <v>38</v>
      </c>
      <c r="AK73" s="316" t="s">
        <v>38</v>
      </c>
      <c r="AL73" s="316" t="s">
        <v>38</v>
      </c>
    </row>
    <row r="74" spans="1:38" ht="31.5" hidden="1" customHeight="1" x14ac:dyDescent="0.25">
      <c r="A74" s="14" t="s">
        <v>233</v>
      </c>
      <c r="B74" s="88" t="s">
        <v>234</v>
      </c>
      <c r="C74" s="87" t="s">
        <v>37</v>
      </c>
      <c r="D74" s="316" t="s">
        <v>38</v>
      </c>
      <c r="E74" s="316" t="s">
        <v>38</v>
      </c>
      <c r="F74" s="316" t="s">
        <v>38</v>
      </c>
      <c r="G74" s="316" t="s">
        <v>38</v>
      </c>
      <c r="H74" s="316" t="s">
        <v>38</v>
      </c>
      <c r="I74" s="316" t="s">
        <v>38</v>
      </c>
      <c r="J74" s="316" t="s">
        <v>38</v>
      </c>
      <c r="K74" s="316" t="s">
        <v>38</v>
      </c>
      <c r="L74" s="316" t="s">
        <v>38</v>
      </c>
      <c r="M74" s="316" t="s">
        <v>38</v>
      </c>
      <c r="N74" s="316" t="s">
        <v>38</v>
      </c>
      <c r="O74" s="316" t="s">
        <v>38</v>
      </c>
      <c r="P74" s="316" t="s">
        <v>38</v>
      </c>
      <c r="Q74" s="316" t="s">
        <v>38</v>
      </c>
      <c r="R74" s="316" t="s">
        <v>38</v>
      </c>
      <c r="S74" s="316" t="s">
        <v>38</v>
      </c>
      <c r="T74" s="316" t="s">
        <v>38</v>
      </c>
      <c r="U74" s="316" t="s">
        <v>38</v>
      </c>
      <c r="V74" s="316" t="s">
        <v>38</v>
      </c>
      <c r="W74" s="316" t="s">
        <v>38</v>
      </c>
      <c r="X74" s="316" t="s">
        <v>38</v>
      </c>
      <c r="Y74" s="316" t="s">
        <v>38</v>
      </c>
      <c r="Z74" s="316" t="s">
        <v>38</v>
      </c>
      <c r="AA74" s="316" t="s">
        <v>38</v>
      </c>
      <c r="AB74" s="316" t="s">
        <v>38</v>
      </c>
      <c r="AC74" s="316" t="s">
        <v>38</v>
      </c>
      <c r="AD74" s="316" t="s">
        <v>38</v>
      </c>
      <c r="AE74" s="316" t="s">
        <v>38</v>
      </c>
      <c r="AF74" s="316" t="s">
        <v>38</v>
      </c>
      <c r="AG74" s="316" t="s">
        <v>38</v>
      </c>
      <c r="AH74" s="316" t="s">
        <v>38</v>
      </c>
      <c r="AI74" s="316" t="s">
        <v>38</v>
      </c>
      <c r="AJ74" s="316" t="s">
        <v>38</v>
      </c>
      <c r="AK74" s="316" t="s">
        <v>38</v>
      </c>
      <c r="AL74" s="316" t="s">
        <v>38</v>
      </c>
    </row>
    <row r="75" spans="1:38" ht="31.5" hidden="1" customHeight="1" x14ac:dyDescent="0.25">
      <c r="A75" s="14" t="s">
        <v>235</v>
      </c>
      <c r="B75" s="88" t="s">
        <v>236</v>
      </c>
      <c r="C75" s="87" t="s">
        <v>37</v>
      </c>
      <c r="D75" s="316" t="s">
        <v>38</v>
      </c>
      <c r="E75" s="316" t="s">
        <v>38</v>
      </c>
      <c r="F75" s="316" t="s">
        <v>38</v>
      </c>
      <c r="G75" s="316" t="s">
        <v>38</v>
      </c>
      <c r="H75" s="316" t="s">
        <v>38</v>
      </c>
      <c r="I75" s="316" t="s">
        <v>38</v>
      </c>
      <c r="J75" s="316" t="s">
        <v>38</v>
      </c>
      <c r="K75" s="316" t="s">
        <v>38</v>
      </c>
      <c r="L75" s="316" t="s">
        <v>38</v>
      </c>
      <c r="M75" s="316" t="s">
        <v>38</v>
      </c>
      <c r="N75" s="316" t="s">
        <v>38</v>
      </c>
      <c r="O75" s="316" t="s">
        <v>38</v>
      </c>
      <c r="P75" s="316" t="s">
        <v>38</v>
      </c>
      <c r="Q75" s="316" t="s">
        <v>38</v>
      </c>
      <c r="R75" s="316" t="s">
        <v>38</v>
      </c>
      <c r="S75" s="316" t="s">
        <v>38</v>
      </c>
      <c r="T75" s="316" t="s">
        <v>38</v>
      </c>
      <c r="U75" s="316" t="s">
        <v>38</v>
      </c>
      <c r="V75" s="316" t="s">
        <v>38</v>
      </c>
      <c r="W75" s="316" t="s">
        <v>38</v>
      </c>
      <c r="X75" s="316" t="s">
        <v>38</v>
      </c>
      <c r="Y75" s="316" t="s">
        <v>38</v>
      </c>
      <c r="Z75" s="316" t="s">
        <v>38</v>
      </c>
      <c r="AA75" s="316" t="s">
        <v>38</v>
      </c>
      <c r="AB75" s="316" t="s">
        <v>38</v>
      </c>
      <c r="AC75" s="316" t="s">
        <v>38</v>
      </c>
      <c r="AD75" s="316" t="s">
        <v>38</v>
      </c>
      <c r="AE75" s="316" t="s">
        <v>38</v>
      </c>
      <c r="AF75" s="316" t="s">
        <v>38</v>
      </c>
      <c r="AG75" s="316" t="s">
        <v>38</v>
      </c>
      <c r="AH75" s="316" t="s">
        <v>38</v>
      </c>
      <c r="AI75" s="316" t="s">
        <v>38</v>
      </c>
      <c r="AJ75" s="316" t="s">
        <v>38</v>
      </c>
      <c r="AK75" s="316" t="s">
        <v>38</v>
      </c>
      <c r="AL75" s="316" t="s">
        <v>38</v>
      </c>
    </row>
    <row r="76" spans="1:38" ht="31.5" hidden="1" customHeight="1" x14ac:dyDescent="0.25">
      <c r="A76" s="14" t="s">
        <v>237</v>
      </c>
      <c r="B76" s="88" t="s">
        <v>238</v>
      </c>
      <c r="C76" s="87" t="s">
        <v>37</v>
      </c>
      <c r="D76" s="316" t="s">
        <v>38</v>
      </c>
      <c r="E76" s="316" t="s">
        <v>38</v>
      </c>
      <c r="F76" s="316" t="s">
        <v>38</v>
      </c>
      <c r="G76" s="316" t="s">
        <v>38</v>
      </c>
      <c r="H76" s="316" t="s">
        <v>38</v>
      </c>
      <c r="I76" s="316" t="s">
        <v>38</v>
      </c>
      <c r="J76" s="316" t="s">
        <v>38</v>
      </c>
      <c r="K76" s="316" t="s">
        <v>38</v>
      </c>
      <c r="L76" s="316" t="s">
        <v>38</v>
      </c>
      <c r="M76" s="316" t="s">
        <v>38</v>
      </c>
      <c r="N76" s="316" t="s">
        <v>38</v>
      </c>
      <c r="O76" s="316" t="s">
        <v>38</v>
      </c>
      <c r="P76" s="316" t="s">
        <v>38</v>
      </c>
      <c r="Q76" s="316" t="s">
        <v>38</v>
      </c>
      <c r="R76" s="316" t="s">
        <v>38</v>
      </c>
      <c r="S76" s="316" t="s">
        <v>38</v>
      </c>
      <c r="T76" s="316" t="s">
        <v>38</v>
      </c>
      <c r="U76" s="316" t="s">
        <v>38</v>
      </c>
      <c r="V76" s="316" t="s">
        <v>38</v>
      </c>
      <c r="W76" s="316" t="s">
        <v>38</v>
      </c>
      <c r="X76" s="316" t="s">
        <v>38</v>
      </c>
      <c r="Y76" s="316" t="s">
        <v>38</v>
      </c>
      <c r="Z76" s="316" t="s">
        <v>38</v>
      </c>
      <c r="AA76" s="316" t="s">
        <v>38</v>
      </c>
      <c r="AB76" s="316" t="s">
        <v>38</v>
      </c>
      <c r="AC76" s="316" t="s">
        <v>38</v>
      </c>
      <c r="AD76" s="316" t="s">
        <v>38</v>
      </c>
      <c r="AE76" s="316" t="s">
        <v>38</v>
      </c>
      <c r="AF76" s="316" t="s">
        <v>38</v>
      </c>
      <c r="AG76" s="316" t="s">
        <v>38</v>
      </c>
      <c r="AH76" s="316" t="s">
        <v>38</v>
      </c>
      <c r="AI76" s="316" t="s">
        <v>38</v>
      </c>
      <c r="AJ76" s="316" t="s">
        <v>38</v>
      </c>
      <c r="AK76" s="316" t="s">
        <v>38</v>
      </c>
      <c r="AL76" s="316" t="s">
        <v>38</v>
      </c>
    </row>
    <row r="77" spans="1:38" ht="31.5" x14ac:dyDescent="0.25">
      <c r="A77" s="14" t="s">
        <v>239</v>
      </c>
      <c r="B77" s="20" t="s">
        <v>240</v>
      </c>
      <c r="C77" s="319" t="s">
        <v>37</v>
      </c>
      <c r="D77" s="316">
        <v>0</v>
      </c>
      <c r="E77" s="316">
        <v>0</v>
      </c>
      <c r="F77" s="316">
        <v>0</v>
      </c>
      <c r="G77" s="316">
        <v>0</v>
      </c>
      <c r="H77" s="316">
        <v>0</v>
      </c>
      <c r="I77" s="316">
        <v>0</v>
      </c>
      <c r="J77" s="316">
        <v>0</v>
      </c>
      <c r="K77" s="316">
        <v>0</v>
      </c>
      <c r="L77" s="316">
        <v>0</v>
      </c>
      <c r="M77" s="316">
        <v>0</v>
      </c>
      <c r="N77" s="316">
        <v>0</v>
      </c>
      <c r="O77" s="316">
        <v>0</v>
      </c>
      <c r="P77" s="316">
        <v>0</v>
      </c>
      <c r="Q77" s="316">
        <v>0</v>
      </c>
      <c r="R77" s="316">
        <v>0</v>
      </c>
      <c r="S77" s="316">
        <v>0</v>
      </c>
      <c r="T77" s="316">
        <v>0</v>
      </c>
      <c r="U77" s="316">
        <v>0</v>
      </c>
      <c r="V77" s="316">
        <v>0</v>
      </c>
      <c r="W77" s="316">
        <v>0</v>
      </c>
      <c r="X77" s="316">
        <v>0</v>
      </c>
      <c r="Y77" s="316">
        <v>0</v>
      </c>
      <c r="Z77" s="316">
        <v>52.237092316499499</v>
      </c>
      <c r="AA77" s="316">
        <v>0</v>
      </c>
      <c r="AB77" s="316">
        <v>0</v>
      </c>
      <c r="AC77" s="316">
        <v>0</v>
      </c>
      <c r="AD77" s="316">
        <v>0</v>
      </c>
      <c r="AE77" s="316">
        <v>12</v>
      </c>
      <c r="AF77" s="316">
        <v>0</v>
      </c>
      <c r="AG77" s="316">
        <v>52.237092316499499</v>
      </c>
      <c r="AH77" s="316">
        <v>0</v>
      </c>
      <c r="AI77" s="316">
        <v>0</v>
      </c>
      <c r="AJ77" s="316">
        <v>0</v>
      </c>
      <c r="AK77" s="316">
        <v>0</v>
      </c>
      <c r="AL77" s="316">
        <v>12</v>
      </c>
    </row>
    <row r="78" spans="1:38" x14ac:dyDescent="0.25">
      <c r="A78" s="14" t="s">
        <v>241</v>
      </c>
      <c r="B78" s="20" t="s">
        <v>242</v>
      </c>
      <c r="C78" s="319" t="s">
        <v>37</v>
      </c>
      <c r="D78" s="316" t="s">
        <v>38</v>
      </c>
      <c r="E78" s="316" t="s">
        <v>38</v>
      </c>
      <c r="F78" s="316" t="s">
        <v>38</v>
      </c>
      <c r="G78" s="316" t="s">
        <v>38</v>
      </c>
      <c r="H78" s="316" t="s">
        <v>38</v>
      </c>
      <c r="I78" s="316" t="s">
        <v>38</v>
      </c>
      <c r="J78" s="316" t="s">
        <v>38</v>
      </c>
      <c r="K78" s="316" t="s">
        <v>38</v>
      </c>
      <c r="L78" s="316" t="s">
        <v>38</v>
      </c>
      <c r="M78" s="316" t="s">
        <v>38</v>
      </c>
      <c r="N78" s="316" t="s">
        <v>38</v>
      </c>
      <c r="O78" s="316" t="s">
        <v>38</v>
      </c>
      <c r="P78" s="316" t="s">
        <v>38</v>
      </c>
      <c r="Q78" s="316" t="s">
        <v>38</v>
      </c>
      <c r="R78" s="316" t="s">
        <v>38</v>
      </c>
      <c r="S78" s="316" t="s">
        <v>38</v>
      </c>
      <c r="T78" s="316" t="s">
        <v>38</v>
      </c>
      <c r="U78" s="316" t="s">
        <v>38</v>
      </c>
      <c r="V78" s="316" t="s">
        <v>38</v>
      </c>
      <c r="W78" s="316" t="s">
        <v>38</v>
      </c>
      <c r="X78" s="316" t="s">
        <v>38</v>
      </c>
      <c r="Y78" s="316" t="s">
        <v>38</v>
      </c>
      <c r="Z78" s="316" t="s">
        <v>38</v>
      </c>
      <c r="AA78" s="316" t="s">
        <v>38</v>
      </c>
      <c r="AB78" s="316" t="s">
        <v>38</v>
      </c>
      <c r="AC78" s="316" t="s">
        <v>38</v>
      </c>
      <c r="AD78" s="316" t="s">
        <v>38</v>
      </c>
      <c r="AE78" s="316" t="s">
        <v>38</v>
      </c>
      <c r="AF78" s="316" t="s">
        <v>38</v>
      </c>
      <c r="AG78" s="316" t="s">
        <v>38</v>
      </c>
      <c r="AH78" s="316" t="s">
        <v>38</v>
      </c>
      <c r="AI78" s="316" t="s">
        <v>38</v>
      </c>
      <c r="AJ78" s="316" t="s">
        <v>38</v>
      </c>
      <c r="AK78" s="316" t="s">
        <v>38</v>
      </c>
      <c r="AL78" s="316" t="s">
        <v>38</v>
      </c>
    </row>
    <row r="79" spans="1:38" ht="31.5" x14ac:dyDescent="0.25">
      <c r="A79" s="14" t="s">
        <v>243</v>
      </c>
      <c r="B79" s="20" t="s">
        <v>244</v>
      </c>
      <c r="C79" s="319" t="s">
        <v>37</v>
      </c>
      <c r="D79" s="316">
        <v>0</v>
      </c>
      <c r="E79" s="316">
        <v>0</v>
      </c>
      <c r="F79" s="316">
        <v>0</v>
      </c>
      <c r="G79" s="316">
        <v>0</v>
      </c>
      <c r="H79" s="316">
        <v>0</v>
      </c>
      <c r="I79" s="316">
        <v>0</v>
      </c>
      <c r="J79" s="316">
        <v>0</v>
      </c>
      <c r="K79" s="316">
        <v>0</v>
      </c>
      <c r="L79" s="316">
        <v>0</v>
      </c>
      <c r="M79" s="316">
        <v>0</v>
      </c>
      <c r="N79" s="316">
        <v>0</v>
      </c>
      <c r="O79" s="316">
        <v>0</v>
      </c>
      <c r="P79" s="316">
        <v>0</v>
      </c>
      <c r="Q79" s="316">
        <v>0</v>
      </c>
      <c r="R79" s="316">
        <v>0</v>
      </c>
      <c r="S79" s="316">
        <v>0</v>
      </c>
      <c r="T79" s="316">
        <v>0</v>
      </c>
      <c r="U79" s="316">
        <v>0</v>
      </c>
      <c r="V79" s="316">
        <v>0</v>
      </c>
      <c r="W79" s="316">
        <v>0</v>
      </c>
      <c r="X79" s="316">
        <v>0</v>
      </c>
      <c r="Y79" s="316">
        <v>0</v>
      </c>
      <c r="Z79" s="316">
        <v>52.237092316499499</v>
      </c>
      <c r="AA79" s="316">
        <v>0</v>
      </c>
      <c r="AB79" s="316">
        <v>0</v>
      </c>
      <c r="AC79" s="316">
        <v>0</v>
      </c>
      <c r="AD79" s="316">
        <v>0</v>
      </c>
      <c r="AE79" s="316">
        <v>12</v>
      </c>
      <c r="AF79" s="316">
        <v>0</v>
      </c>
      <c r="AG79" s="316">
        <v>52.237092316499499</v>
      </c>
      <c r="AH79" s="316">
        <v>0</v>
      </c>
      <c r="AI79" s="316">
        <v>0</v>
      </c>
      <c r="AJ79" s="316">
        <v>0</v>
      </c>
      <c r="AK79" s="316">
        <v>0</v>
      </c>
      <c r="AL79" s="316">
        <v>12</v>
      </c>
    </row>
    <row r="80" spans="1:38" x14ac:dyDescent="0.25">
      <c r="A80" s="21" t="s">
        <v>561</v>
      </c>
      <c r="B80" s="325" t="s">
        <v>698</v>
      </c>
      <c r="C80" s="267" t="s">
        <v>118</v>
      </c>
      <c r="D80" s="323" t="s">
        <v>38</v>
      </c>
      <c r="E80" s="323" t="s">
        <v>38</v>
      </c>
      <c r="F80" s="323" t="s">
        <v>38</v>
      </c>
      <c r="G80" s="323" t="s">
        <v>38</v>
      </c>
      <c r="H80" s="323" t="s">
        <v>38</v>
      </c>
      <c r="I80" s="323" t="s">
        <v>38</v>
      </c>
      <c r="J80" s="323" t="s">
        <v>38</v>
      </c>
      <c r="K80" s="323" t="s">
        <v>38</v>
      </c>
      <c r="L80" s="323" t="s">
        <v>38</v>
      </c>
      <c r="M80" s="323" t="s">
        <v>38</v>
      </c>
      <c r="N80" s="323" t="s">
        <v>38</v>
      </c>
      <c r="O80" s="323" t="s">
        <v>38</v>
      </c>
      <c r="P80" s="323" t="s">
        <v>38</v>
      </c>
      <c r="Q80" s="323" t="s">
        <v>38</v>
      </c>
      <c r="R80" s="323" t="s">
        <v>38</v>
      </c>
      <c r="S80" s="323" t="s">
        <v>38</v>
      </c>
      <c r="T80" s="323" t="s">
        <v>38</v>
      </c>
      <c r="U80" s="323" t="s">
        <v>38</v>
      </c>
      <c r="V80" s="323" t="s">
        <v>38</v>
      </c>
      <c r="W80" s="323" t="s">
        <v>38</v>
      </c>
      <c r="X80" s="323" t="s">
        <v>38</v>
      </c>
      <c r="Y80" s="323" t="s">
        <v>38</v>
      </c>
      <c r="Z80" s="323" t="s">
        <v>38</v>
      </c>
      <c r="AA80" s="323" t="s">
        <v>38</v>
      </c>
      <c r="AB80" s="323" t="s">
        <v>38</v>
      </c>
      <c r="AC80" s="323" t="s">
        <v>38</v>
      </c>
      <c r="AD80" s="323" t="s">
        <v>38</v>
      </c>
      <c r="AE80" s="323" t="s">
        <v>38</v>
      </c>
      <c r="AF80" s="323">
        <v>0</v>
      </c>
      <c r="AG80" s="323">
        <v>0</v>
      </c>
      <c r="AH80" s="323">
        <v>0</v>
      </c>
      <c r="AI80" s="323">
        <v>0</v>
      </c>
      <c r="AJ80" s="323">
        <v>0</v>
      </c>
      <c r="AK80" s="323">
        <v>0</v>
      </c>
      <c r="AL80" s="323">
        <v>0</v>
      </c>
    </row>
    <row r="81" spans="1:38" ht="31.5" x14ac:dyDescent="0.25">
      <c r="A81" s="21" t="s">
        <v>562</v>
      </c>
      <c r="B81" s="325" t="s">
        <v>699</v>
      </c>
      <c r="C81" s="267" t="s">
        <v>121</v>
      </c>
      <c r="D81" s="323" t="s">
        <v>38</v>
      </c>
      <c r="E81" s="323" t="s">
        <v>38</v>
      </c>
      <c r="F81" s="323" t="s">
        <v>38</v>
      </c>
      <c r="G81" s="323" t="s">
        <v>38</v>
      </c>
      <c r="H81" s="323" t="s">
        <v>38</v>
      </c>
      <c r="I81" s="323" t="s">
        <v>38</v>
      </c>
      <c r="J81" s="323" t="s">
        <v>38</v>
      </c>
      <c r="K81" s="323" t="s">
        <v>38</v>
      </c>
      <c r="L81" s="323" t="s">
        <v>38</v>
      </c>
      <c r="M81" s="323" t="s">
        <v>38</v>
      </c>
      <c r="N81" s="323" t="s">
        <v>38</v>
      </c>
      <c r="O81" s="323" t="s">
        <v>38</v>
      </c>
      <c r="P81" s="323" t="s">
        <v>38</v>
      </c>
      <c r="Q81" s="323" t="s">
        <v>38</v>
      </c>
      <c r="R81" s="323" t="s">
        <v>38</v>
      </c>
      <c r="S81" s="323" t="s">
        <v>38</v>
      </c>
      <c r="T81" s="323" t="s">
        <v>38</v>
      </c>
      <c r="U81" s="323" t="s">
        <v>38</v>
      </c>
      <c r="V81" s="323" t="s">
        <v>38</v>
      </c>
      <c r="W81" s="323" t="s">
        <v>38</v>
      </c>
      <c r="X81" s="323" t="s">
        <v>38</v>
      </c>
      <c r="Y81" s="323" t="s">
        <v>38</v>
      </c>
      <c r="Z81" s="323">
        <v>35.534999999999997</v>
      </c>
      <c r="AA81" s="323" t="s">
        <v>38</v>
      </c>
      <c r="AB81" s="323" t="s">
        <v>38</v>
      </c>
      <c r="AC81" s="323" t="s">
        <v>38</v>
      </c>
      <c r="AD81" s="323" t="s">
        <v>38</v>
      </c>
      <c r="AE81" s="323">
        <v>4</v>
      </c>
      <c r="AF81" s="323">
        <v>0</v>
      </c>
      <c r="AG81" s="323">
        <v>35.534999999999997</v>
      </c>
      <c r="AH81" s="323">
        <v>0</v>
      </c>
      <c r="AI81" s="323">
        <v>0</v>
      </c>
      <c r="AJ81" s="323">
        <v>0</v>
      </c>
      <c r="AK81" s="323">
        <v>0</v>
      </c>
      <c r="AL81" s="323">
        <v>4</v>
      </c>
    </row>
    <row r="82" spans="1:38" ht="31.5" x14ac:dyDescent="0.25">
      <c r="A82" s="21" t="s">
        <v>563</v>
      </c>
      <c r="B82" s="325" t="s">
        <v>700</v>
      </c>
      <c r="C82" s="267" t="s">
        <v>123</v>
      </c>
      <c r="D82" s="323" t="s">
        <v>38</v>
      </c>
      <c r="E82" s="323" t="s">
        <v>38</v>
      </c>
      <c r="F82" s="323" t="s">
        <v>38</v>
      </c>
      <c r="G82" s="323" t="s">
        <v>38</v>
      </c>
      <c r="H82" s="323" t="s">
        <v>38</v>
      </c>
      <c r="I82" s="323" t="s">
        <v>38</v>
      </c>
      <c r="J82" s="323" t="s">
        <v>38</v>
      </c>
      <c r="K82" s="323" t="s">
        <v>38</v>
      </c>
      <c r="L82" s="323" t="s">
        <v>38</v>
      </c>
      <c r="M82" s="323" t="s">
        <v>38</v>
      </c>
      <c r="N82" s="323" t="s">
        <v>38</v>
      </c>
      <c r="O82" s="323" t="s">
        <v>38</v>
      </c>
      <c r="P82" s="323" t="s">
        <v>38</v>
      </c>
      <c r="Q82" s="323" t="s">
        <v>38</v>
      </c>
      <c r="R82" s="323" t="s">
        <v>38</v>
      </c>
      <c r="S82" s="323" t="s">
        <v>38</v>
      </c>
      <c r="T82" s="323" t="s">
        <v>38</v>
      </c>
      <c r="U82" s="323" t="s">
        <v>38</v>
      </c>
      <c r="V82" s="323" t="s">
        <v>38</v>
      </c>
      <c r="W82" s="323" t="s">
        <v>38</v>
      </c>
      <c r="X82" s="323" t="s">
        <v>38</v>
      </c>
      <c r="Y82" s="323" t="s">
        <v>38</v>
      </c>
      <c r="Z82" s="323">
        <v>3.34</v>
      </c>
      <c r="AA82" s="323" t="s">
        <v>38</v>
      </c>
      <c r="AB82" s="323" t="s">
        <v>38</v>
      </c>
      <c r="AC82" s="323" t="s">
        <v>38</v>
      </c>
      <c r="AD82" s="323" t="s">
        <v>38</v>
      </c>
      <c r="AE82" s="323">
        <v>2</v>
      </c>
      <c r="AF82" s="323">
        <v>0</v>
      </c>
      <c r="AG82" s="323">
        <v>3.34</v>
      </c>
      <c r="AH82" s="323">
        <v>0</v>
      </c>
      <c r="AI82" s="323">
        <v>0</v>
      </c>
      <c r="AJ82" s="323">
        <v>0</v>
      </c>
      <c r="AK82" s="323">
        <v>0</v>
      </c>
      <c r="AL82" s="323">
        <v>2</v>
      </c>
    </row>
    <row r="83" spans="1:38" ht="31.5" x14ac:dyDescent="0.25">
      <c r="A83" s="21" t="s">
        <v>564</v>
      </c>
      <c r="B83" s="196" t="s">
        <v>125</v>
      </c>
      <c r="C83" s="267" t="s">
        <v>126</v>
      </c>
      <c r="D83" s="323" t="s">
        <v>38</v>
      </c>
      <c r="E83" s="323" t="s">
        <v>38</v>
      </c>
      <c r="F83" s="323" t="s">
        <v>38</v>
      </c>
      <c r="G83" s="323" t="s">
        <v>38</v>
      </c>
      <c r="H83" s="323" t="s">
        <v>38</v>
      </c>
      <c r="I83" s="323" t="s">
        <v>38</v>
      </c>
      <c r="J83" s="323" t="s">
        <v>38</v>
      </c>
      <c r="K83" s="323" t="s">
        <v>38</v>
      </c>
      <c r="L83" s="323" t="s">
        <v>38</v>
      </c>
      <c r="M83" s="323" t="s">
        <v>38</v>
      </c>
      <c r="N83" s="323" t="s">
        <v>38</v>
      </c>
      <c r="O83" s="323" t="s">
        <v>38</v>
      </c>
      <c r="P83" s="323" t="s">
        <v>38</v>
      </c>
      <c r="Q83" s="323" t="s">
        <v>38</v>
      </c>
      <c r="R83" s="323" t="s">
        <v>38</v>
      </c>
      <c r="S83" s="323" t="s">
        <v>38</v>
      </c>
      <c r="T83" s="323" t="s">
        <v>38</v>
      </c>
      <c r="U83" s="323" t="s">
        <v>38</v>
      </c>
      <c r="V83" s="323" t="s">
        <v>38</v>
      </c>
      <c r="W83" s="323" t="s">
        <v>38</v>
      </c>
      <c r="X83" s="323" t="s">
        <v>38</v>
      </c>
      <c r="Y83" s="323" t="s">
        <v>38</v>
      </c>
      <c r="Z83" s="323">
        <v>1.9998533164995</v>
      </c>
      <c r="AA83" s="323" t="s">
        <v>38</v>
      </c>
      <c r="AB83" s="323" t="s">
        <v>38</v>
      </c>
      <c r="AC83" s="323" t="s">
        <v>38</v>
      </c>
      <c r="AD83" s="323" t="s">
        <v>38</v>
      </c>
      <c r="AE83" s="323">
        <v>3</v>
      </c>
      <c r="AF83" s="323">
        <v>0</v>
      </c>
      <c r="AG83" s="323">
        <v>1.9998533164995</v>
      </c>
      <c r="AH83" s="323">
        <v>0</v>
      </c>
      <c r="AI83" s="323">
        <v>0</v>
      </c>
      <c r="AJ83" s="323">
        <v>0</v>
      </c>
      <c r="AK83" s="323">
        <v>0</v>
      </c>
      <c r="AL83" s="323">
        <v>3</v>
      </c>
    </row>
    <row r="84" spans="1:38" ht="31.5" x14ac:dyDescent="0.25">
      <c r="A84" s="21" t="s">
        <v>565</v>
      </c>
      <c r="B84" s="196" t="s">
        <v>128</v>
      </c>
      <c r="C84" s="267" t="s">
        <v>129</v>
      </c>
      <c r="D84" s="323" t="s">
        <v>38</v>
      </c>
      <c r="E84" s="323" t="s">
        <v>38</v>
      </c>
      <c r="F84" s="323" t="s">
        <v>38</v>
      </c>
      <c r="G84" s="323" t="s">
        <v>38</v>
      </c>
      <c r="H84" s="323" t="s">
        <v>38</v>
      </c>
      <c r="I84" s="323" t="s">
        <v>38</v>
      </c>
      <c r="J84" s="323" t="s">
        <v>38</v>
      </c>
      <c r="K84" s="323" t="s">
        <v>38</v>
      </c>
      <c r="L84" s="323" t="s">
        <v>38</v>
      </c>
      <c r="M84" s="323" t="s">
        <v>38</v>
      </c>
      <c r="N84" s="323" t="s">
        <v>38</v>
      </c>
      <c r="O84" s="323" t="s">
        <v>38</v>
      </c>
      <c r="P84" s="323" t="s">
        <v>38</v>
      </c>
      <c r="Q84" s="323" t="s">
        <v>38</v>
      </c>
      <c r="R84" s="323" t="s">
        <v>38</v>
      </c>
      <c r="S84" s="323" t="s">
        <v>38</v>
      </c>
      <c r="T84" s="323" t="s">
        <v>38</v>
      </c>
      <c r="U84" s="323" t="s">
        <v>38</v>
      </c>
      <c r="V84" s="323" t="s">
        <v>38</v>
      </c>
      <c r="W84" s="323" t="s">
        <v>38</v>
      </c>
      <c r="X84" s="323" t="s">
        <v>38</v>
      </c>
      <c r="Y84" s="323" t="s">
        <v>38</v>
      </c>
      <c r="Z84" s="323" t="s">
        <v>38</v>
      </c>
      <c r="AA84" s="323" t="s">
        <v>38</v>
      </c>
      <c r="AB84" s="323" t="s">
        <v>38</v>
      </c>
      <c r="AC84" s="323" t="s">
        <v>38</v>
      </c>
      <c r="AD84" s="323" t="s">
        <v>38</v>
      </c>
      <c r="AE84" s="323" t="s">
        <v>38</v>
      </c>
      <c r="AF84" s="323">
        <v>0</v>
      </c>
      <c r="AG84" s="323">
        <v>0</v>
      </c>
      <c r="AH84" s="323">
        <v>0</v>
      </c>
      <c r="AI84" s="323">
        <v>0</v>
      </c>
      <c r="AJ84" s="323">
        <v>0</v>
      </c>
      <c r="AK84" s="323">
        <v>0</v>
      </c>
      <c r="AL84" s="323">
        <v>0</v>
      </c>
    </row>
    <row r="85" spans="1:38" ht="31.5" x14ac:dyDescent="0.25">
      <c r="A85" s="21" t="s">
        <v>566</v>
      </c>
      <c r="B85" s="196" t="s">
        <v>131</v>
      </c>
      <c r="C85" s="267" t="s">
        <v>132</v>
      </c>
      <c r="D85" s="323" t="s">
        <v>38</v>
      </c>
      <c r="E85" s="323" t="s">
        <v>38</v>
      </c>
      <c r="F85" s="323" t="s">
        <v>38</v>
      </c>
      <c r="G85" s="323" t="s">
        <v>38</v>
      </c>
      <c r="H85" s="323" t="s">
        <v>38</v>
      </c>
      <c r="I85" s="323" t="s">
        <v>38</v>
      </c>
      <c r="J85" s="323" t="s">
        <v>38</v>
      </c>
      <c r="K85" s="323" t="s">
        <v>38</v>
      </c>
      <c r="L85" s="323" t="s">
        <v>38</v>
      </c>
      <c r="M85" s="323" t="s">
        <v>38</v>
      </c>
      <c r="N85" s="323" t="s">
        <v>38</v>
      </c>
      <c r="O85" s="323" t="s">
        <v>38</v>
      </c>
      <c r="P85" s="323" t="s">
        <v>38</v>
      </c>
      <c r="Q85" s="323" t="s">
        <v>38</v>
      </c>
      <c r="R85" s="323" t="s">
        <v>38</v>
      </c>
      <c r="S85" s="323" t="s">
        <v>38</v>
      </c>
      <c r="T85" s="323" t="s">
        <v>38</v>
      </c>
      <c r="U85" s="323" t="s">
        <v>38</v>
      </c>
      <c r="V85" s="323" t="s">
        <v>38</v>
      </c>
      <c r="W85" s="323" t="s">
        <v>38</v>
      </c>
      <c r="X85" s="323" t="s">
        <v>38</v>
      </c>
      <c r="Y85" s="323" t="s">
        <v>38</v>
      </c>
      <c r="Z85" s="323" t="s">
        <v>38</v>
      </c>
      <c r="AA85" s="323" t="s">
        <v>38</v>
      </c>
      <c r="AB85" s="323" t="s">
        <v>38</v>
      </c>
      <c r="AC85" s="323" t="s">
        <v>38</v>
      </c>
      <c r="AD85" s="323" t="s">
        <v>38</v>
      </c>
      <c r="AE85" s="323" t="s">
        <v>38</v>
      </c>
      <c r="AF85" s="323">
        <v>0</v>
      </c>
      <c r="AG85" s="323">
        <v>0</v>
      </c>
      <c r="AH85" s="323">
        <v>0</v>
      </c>
      <c r="AI85" s="323">
        <v>0</v>
      </c>
      <c r="AJ85" s="323">
        <v>0</v>
      </c>
      <c r="AK85" s="323">
        <v>0</v>
      </c>
      <c r="AL85" s="323">
        <v>0</v>
      </c>
    </row>
    <row r="86" spans="1:38" ht="31.5" x14ac:dyDescent="0.25">
      <c r="A86" s="21" t="s">
        <v>567</v>
      </c>
      <c r="B86" s="325" t="s">
        <v>134</v>
      </c>
      <c r="C86" s="267" t="s">
        <v>135</v>
      </c>
      <c r="D86" s="323" t="s">
        <v>38</v>
      </c>
      <c r="E86" s="323" t="s">
        <v>38</v>
      </c>
      <c r="F86" s="323" t="s">
        <v>38</v>
      </c>
      <c r="G86" s="323" t="s">
        <v>38</v>
      </c>
      <c r="H86" s="323" t="s">
        <v>38</v>
      </c>
      <c r="I86" s="323" t="s">
        <v>38</v>
      </c>
      <c r="J86" s="323" t="s">
        <v>38</v>
      </c>
      <c r="K86" s="323" t="s">
        <v>38</v>
      </c>
      <c r="L86" s="323" t="s">
        <v>38</v>
      </c>
      <c r="M86" s="323" t="s">
        <v>38</v>
      </c>
      <c r="N86" s="323" t="s">
        <v>38</v>
      </c>
      <c r="O86" s="323" t="s">
        <v>38</v>
      </c>
      <c r="P86" s="323" t="s">
        <v>38</v>
      </c>
      <c r="Q86" s="323" t="s">
        <v>38</v>
      </c>
      <c r="R86" s="323" t="s">
        <v>38</v>
      </c>
      <c r="S86" s="323" t="s">
        <v>38</v>
      </c>
      <c r="T86" s="323" t="s">
        <v>38</v>
      </c>
      <c r="U86" s="323" t="s">
        <v>38</v>
      </c>
      <c r="V86" s="323" t="s">
        <v>38</v>
      </c>
      <c r="W86" s="323" t="s">
        <v>38</v>
      </c>
      <c r="X86" s="323" t="s">
        <v>38</v>
      </c>
      <c r="Y86" s="323" t="s">
        <v>38</v>
      </c>
      <c r="Z86" s="323" t="s">
        <v>38</v>
      </c>
      <c r="AA86" s="323" t="s">
        <v>38</v>
      </c>
      <c r="AB86" s="323" t="s">
        <v>38</v>
      </c>
      <c r="AC86" s="323" t="s">
        <v>38</v>
      </c>
      <c r="AD86" s="323" t="s">
        <v>38</v>
      </c>
      <c r="AE86" s="323" t="s">
        <v>38</v>
      </c>
      <c r="AF86" s="323">
        <v>0</v>
      </c>
      <c r="AG86" s="323">
        <v>0</v>
      </c>
      <c r="AH86" s="323">
        <v>0</v>
      </c>
      <c r="AI86" s="323">
        <v>0</v>
      </c>
      <c r="AJ86" s="323">
        <v>0</v>
      </c>
      <c r="AK86" s="323">
        <v>0</v>
      </c>
      <c r="AL86" s="323">
        <v>0</v>
      </c>
    </row>
    <row r="87" spans="1:38" ht="31.5" x14ac:dyDescent="0.25">
      <c r="A87" s="21" t="s">
        <v>568</v>
      </c>
      <c r="B87" s="196" t="s">
        <v>137</v>
      </c>
      <c r="C87" s="267" t="s">
        <v>138</v>
      </c>
      <c r="D87" s="323" t="s">
        <v>38</v>
      </c>
      <c r="E87" s="323" t="s">
        <v>38</v>
      </c>
      <c r="F87" s="323" t="s">
        <v>38</v>
      </c>
      <c r="G87" s="323" t="s">
        <v>38</v>
      </c>
      <c r="H87" s="323" t="s">
        <v>38</v>
      </c>
      <c r="I87" s="323" t="s">
        <v>38</v>
      </c>
      <c r="J87" s="323" t="s">
        <v>38</v>
      </c>
      <c r="K87" s="323" t="s">
        <v>38</v>
      </c>
      <c r="L87" s="323" t="s">
        <v>38</v>
      </c>
      <c r="M87" s="323" t="s">
        <v>38</v>
      </c>
      <c r="N87" s="323" t="s">
        <v>38</v>
      </c>
      <c r="O87" s="323" t="s">
        <v>38</v>
      </c>
      <c r="P87" s="323" t="s">
        <v>38</v>
      </c>
      <c r="Q87" s="323" t="s">
        <v>38</v>
      </c>
      <c r="R87" s="323" t="s">
        <v>38</v>
      </c>
      <c r="S87" s="323" t="s">
        <v>38</v>
      </c>
      <c r="T87" s="323" t="s">
        <v>38</v>
      </c>
      <c r="U87" s="323" t="s">
        <v>38</v>
      </c>
      <c r="V87" s="323" t="s">
        <v>38</v>
      </c>
      <c r="W87" s="323" t="s">
        <v>38</v>
      </c>
      <c r="X87" s="323" t="s">
        <v>38</v>
      </c>
      <c r="Y87" s="323" t="s">
        <v>38</v>
      </c>
      <c r="Z87" s="323" t="s">
        <v>38</v>
      </c>
      <c r="AA87" s="323" t="s">
        <v>38</v>
      </c>
      <c r="AB87" s="323" t="s">
        <v>38</v>
      </c>
      <c r="AC87" s="323" t="s">
        <v>38</v>
      </c>
      <c r="AD87" s="323" t="s">
        <v>38</v>
      </c>
      <c r="AE87" s="323" t="s">
        <v>38</v>
      </c>
      <c r="AF87" s="323">
        <v>0</v>
      </c>
      <c r="AG87" s="323">
        <v>0</v>
      </c>
      <c r="AH87" s="323">
        <v>0</v>
      </c>
      <c r="AI87" s="323">
        <v>0</v>
      </c>
      <c r="AJ87" s="323">
        <v>0</v>
      </c>
      <c r="AK87" s="323">
        <v>0</v>
      </c>
      <c r="AL87" s="323">
        <v>0</v>
      </c>
    </row>
    <row r="88" spans="1:38" ht="31.5" x14ac:dyDescent="0.25">
      <c r="A88" s="21" t="s">
        <v>569</v>
      </c>
      <c r="B88" s="196" t="s">
        <v>140</v>
      </c>
      <c r="C88" s="267" t="s">
        <v>141</v>
      </c>
      <c r="D88" s="323" t="s">
        <v>38</v>
      </c>
      <c r="E88" s="323" t="s">
        <v>38</v>
      </c>
      <c r="F88" s="323" t="s">
        <v>38</v>
      </c>
      <c r="G88" s="323" t="s">
        <v>38</v>
      </c>
      <c r="H88" s="323" t="s">
        <v>38</v>
      </c>
      <c r="I88" s="323" t="s">
        <v>38</v>
      </c>
      <c r="J88" s="323" t="s">
        <v>38</v>
      </c>
      <c r="K88" s="323" t="s">
        <v>38</v>
      </c>
      <c r="L88" s="323" t="s">
        <v>38</v>
      </c>
      <c r="M88" s="323" t="s">
        <v>38</v>
      </c>
      <c r="N88" s="323" t="s">
        <v>38</v>
      </c>
      <c r="O88" s="323" t="s">
        <v>38</v>
      </c>
      <c r="P88" s="323" t="s">
        <v>38</v>
      </c>
      <c r="Q88" s="323" t="s">
        <v>38</v>
      </c>
      <c r="R88" s="323" t="s">
        <v>38</v>
      </c>
      <c r="S88" s="323" t="s">
        <v>38</v>
      </c>
      <c r="T88" s="323" t="s">
        <v>38</v>
      </c>
      <c r="U88" s="323" t="s">
        <v>38</v>
      </c>
      <c r="V88" s="323" t="s">
        <v>38</v>
      </c>
      <c r="W88" s="323" t="s">
        <v>38</v>
      </c>
      <c r="X88" s="323" t="s">
        <v>38</v>
      </c>
      <c r="Y88" s="323" t="s">
        <v>38</v>
      </c>
      <c r="Z88" s="323" t="s">
        <v>38</v>
      </c>
      <c r="AA88" s="323" t="s">
        <v>38</v>
      </c>
      <c r="AB88" s="323" t="s">
        <v>38</v>
      </c>
      <c r="AC88" s="323" t="s">
        <v>38</v>
      </c>
      <c r="AD88" s="323" t="s">
        <v>38</v>
      </c>
      <c r="AE88" s="323" t="s">
        <v>38</v>
      </c>
      <c r="AF88" s="323">
        <v>0</v>
      </c>
      <c r="AG88" s="323">
        <v>0</v>
      </c>
      <c r="AH88" s="323">
        <v>0</v>
      </c>
      <c r="AI88" s="323">
        <v>0</v>
      </c>
      <c r="AJ88" s="323">
        <v>0</v>
      </c>
      <c r="AK88" s="323">
        <v>0</v>
      </c>
      <c r="AL88" s="323">
        <v>0</v>
      </c>
    </row>
    <row r="89" spans="1:38" ht="31.5" x14ac:dyDescent="0.25">
      <c r="A89" s="21" t="s">
        <v>570</v>
      </c>
      <c r="B89" s="196" t="s">
        <v>143</v>
      </c>
      <c r="C89" s="267" t="s">
        <v>144</v>
      </c>
      <c r="D89" s="323" t="s">
        <v>38</v>
      </c>
      <c r="E89" s="323" t="s">
        <v>38</v>
      </c>
      <c r="F89" s="323" t="s">
        <v>38</v>
      </c>
      <c r="G89" s="323" t="s">
        <v>38</v>
      </c>
      <c r="H89" s="323" t="s">
        <v>38</v>
      </c>
      <c r="I89" s="323" t="s">
        <v>38</v>
      </c>
      <c r="J89" s="323" t="s">
        <v>38</v>
      </c>
      <c r="K89" s="323" t="s">
        <v>38</v>
      </c>
      <c r="L89" s="323" t="s">
        <v>38</v>
      </c>
      <c r="M89" s="323" t="s">
        <v>38</v>
      </c>
      <c r="N89" s="323" t="s">
        <v>38</v>
      </c>
      <c r="O89" s="323" t="s">
        <v>38</v>
      </c>
      <c r="P89" s="323" t="s">
        <v>38</v>
      </c>
      <c r="Q89" s="323" t="s">
        <v>38</v>
      </c>
      <c r="R89" s="323" t="s">
        <v>38</v>
      </c>
      <c r="S89" s="323" t="s">
        <v>38</v>
      </c>
      <c r="T89" s="323" t="s">
        <v>38</v>
      </c>
      <c r="U89" s="323" t="s">
        <v>38</v>
      </c>
      <c r="V89" s="323" t="s">
        <v>38</v>
      </c>
      <c r="W89" s="323" t="s">
        <v>38</v>
      </c>
      <c r="X89" s="323" t="s">
        <v>38</v>
      </c>
      <c r="Y89" s="323" t="s">
        <v>38</v>
      </c>
      <c r="Z89" s="323" t="s">
        <v>38</v>
      </c>
      <c r="AA89" s="323" t="s">
        <v>38</v>
      </c>
      <c r="AB89" s="323" t="s">
        <v>38</v>
      </c>
      <c r="AC89" s="323" t="s">
        <v>38</v>
      </c>
      <c r="AD89" s="323" t="s">
        <v>38</v>
      </c>
      <c r="AE89" s="323" t="s">
        <v>38</v>
      </c>
      <c r="AF89" s="323">
        <v>0</v>
      </c>
      <c r="AG89" s="323">
        <v>0</v>
      </c>
      <c r="AH89" s="323">
        <v>0</v>
      </c>
      <c r="AI89" s="323">
        <v>0</v>
      </c>
      <c r="AJ89" s="323">
        <v>0</v>
      </c>
      <c r="AK89" s="323">
        <v>0</v>
      </c>
      <c r="AL89" s="323">
        <v>0</v>
      </c>
    </row>
    <row r="90" spans="1:38" ht="31.5" x14ac:dyDescent="0.25">
      <c r="A90" s="21" t="s">
        <v>571</v>
      </c>
      <c r="B90" s="196" t="s">
        <v>146</v>
      </c>
      <c r="C90" s="267" t="s">
        <v>147</v>
      </c>
      <c r="D90" s="323" t="s">
        <v>38</v>
      </c>
      <c r="E90" s="323" t="s">
        <v>38</v>
      </c>
      <c r="F90" s="323" t="s">
        <v>38</v>
      </c>
      <c r="G90" s="323" t="s">
        <v>38</v>
      </c>
      <c r="H90" s="323" t="s">
        <v>38</v>
      </c>
      <c r="I90" s="323" t="s">
        <v>38</v>
      </c>
      <c r="J90" s="323" t="s">
        <v>38</v>
      </c>
      <c r="K90" s="323" t="s">
        <v>38</v>
      </c>
      <c r="L90" s="323" t="s">
        <v>38</v>
      </c>
      <c r="M90" s="323" t="s">
        <v>38</v>
      </c>
      <c r="N90" s="323" t="s">
        <v>38</v>
      </c>
      <c r="O90" s="323" t="s">
        <v>38</v>
      </c>
      <c r="P90" s="323" t="s">
        <v>38</v>
      </c>
      <c r="Q90" s="323" t="s">
        <v>38</v>
      </c>
      <c r="R90" s="323" t="s">
        <v>38</v>
      </c>
      <c r="S90" s="323" t="s">
        <v>38</v>
      </c>
      <c r="T90" s="323" t="s">
        <v>38</v>
      </c>
      <c r="U90" s="323" t="s">
        <v>38</v>
      </c>
      <c r="V90" s="323" t="s">
        <v>38</v>
      </c>
      <c r="W90" s="323" t="s">
        <v>38</v>
      </c>
      <c r="X90" s="323" t="s">
        <v>38</v>
      </c>
      <c r="Y90" s="323" t="s">
        <v>38</v>
      </c>
      <c r="Z90" s="323" t="s">
        <v>38</v>
      </c>
      <c r="AA90" s="323" t="s">
        <v>38</v>
      </c>
      <c r="AB90" s="323" t="s">
        <v>38</v>
      </c>
      <c r="AC90" s="323" t="s">
        <v>38</v>
      </c>
      <c r="AD90" s="323" t="s">
        <v>38</v>
      </c>
      <c r="AE90" s="323" t="s">
        <v>38</v>
      </c>
      <c r="AF90" s="323">
        <v>0</v>
      </c>
      <c r="AG90" s="323">
        <v>0</v>
      </c>
      <c r="AH90" s="323">
        <v>0</v>
      </c>
      <c r="AI90" s="323">
        <v>0</v>
      </c>
      <c r="AJ90" s="323">
        <v>0</v>
      </c>
      <c r="AK90" s="323">
        <v>0</v>
      </c>
      <c r="AL90" s="323">
        <v>0</v>
      </c>
    </row>
    <row r="91" spans="1:38" ht="31.5" x14ac:dyDescent="0.25">
      <c r="A91" s="21" t="s">
        <v>572</v>
      </c>
      <c r="B91" s="196" t="s">
        <v>149</v>
      </c>
      <c r="C91" s="267" t="s">
        <v>150</v>
      </c>
      <c r="D91" s="323" t="s">
        <v>38</v>
      </c>
      <c r="E91" s="323" t="s">
        <v>38</v>
      </c>
      <c r="F91" s="323" t="s">
        <v>38</v>
      </c>
      <c r="G91" s="323" t="s">
        <v>38</v>
      </c>
      <c r="H91" s="323" t="s">
        <v>38</v>
      </c>
      <c r="I91" s="323" t="s">
        <v>38</v>
      </c>
      <c r="J91" s="323" t="s">
        <v>38</v>
      </c>
      <c r="K91" s="323" t="s">
        <v>38</v>
      </c>
      <c r="L91" s="323" t="s">
        <v>38</v>
      </c>
      <c r="M91" s="323" t="s">
        <v>38</v>
      </c>
      <c r="N91" s="323" t="s">
        <v>38</v>
      </c>
      <c r="O91" s="323" t="s">
        <v>38</v>
      </c>
      <c r="P91" s="323" t="s">
        <v>38</v>
      </c>
      <c r="Q91" s="323" t="s">
        <v>38</v>
      </c>
      <c r="R91" s="323" t="s">
        <v>38</v>
      </c>
      <c r="S91" s="323" t="s">
        <v>38</v>
      </c>
      <c r="T91" s="323" t="s">
        <v>38</v>
      </c>
      <c r="U91" s="323" t="s">
        <v>38</v>
      </c>
      <c r="V91" s="323" t="s">
        <v>38</v>
      </c>
      <c r="W91" s="323" t="s">
        <v>38</v>
      </c>
      <c r="X91" s="323" t="s">
        <v>38</v>
      </c>
      <c r="Y91" s="323" t="s">
        <v>38</v>
      </c>
      <c r="Z91" s="323" t="s">
        <v>38</v>
      </c>
      <c r="AA91" s="323" t="s">
        <v>38</v>
      </c>
      <c r="AB91" s="323" t="s">
        <v>38</v>
      </c>
      <c r="AC91" s="323" t="s">
        <v>38</v>
      </c>
      <c r="AD91" s="323" t="s">
        <v>38</v>
      </c>
      <c r="AE91" s="323" t="s">
        <v>38</v>
      </c>
      <c r="AF91" s="323">
        <v>0</v>
      </c>
      <c r="AG91" s="323">
        <v>0</v>
      </c>
      <c r="AH91" s="323">
        <v>0</v>
      </c>
      <c r="AI91" s="323">
        <v>0</v>
      </c>
      <c r="AJ91" s="323">
        <v>0</v>
      </c>
      <c r="AK91" s="323">
        <v>0</v>
      </c>
      <c r="AL91" s="323">
        <v>0</v>
      </c>
    </row>
    <row r="92" spans="1:38" ht="31.5" x14ac:dyDescent="0.25">
      <c r="A92" s="21" t="s">
        <v>573</v>
      </c>
      <c r="B92" s="196" t="s">
        <v>152</v>
      </c>
      <c r="C92" s="267" t="s">
        <v>153</v>
      </c>
      <c r="D92" s="323" t="s">
        <v>38</v>
      </c>
      <c r="E92" s="323" t="s">
        <v>38</v>
      </c>
      <c r="F92" s="323" t="s">
        <v>38</v>
      </c>
      <c r="G92" s="323" t="s">
        <v>38</v>
      </c>
      <c r="H92" s="323" t="s">
        <v>38</v>
      </c>
      <c r="I92" s="323" t="s">
        <v>38</v>
      </c>
      <c r="J92" s="323" t="s">
        <v>38</v>
      </c>
      <c r="K92" s="323" t="s">
        <v>38</v>
      </c>
      <c r="L92" s="323" t="s">
        <v>38</v>
      </c>
      <c r="M92" s="323" t="s">
        <v>38</v>
      </c>
      <c r="N92" s="323" t="s">
        <v>38</v>
      </c>
      <c r="O92" s="323" t="s">
        <v>38</v>
      </c>
      <c r="P92" s="323" t="s">
        <v>38</v>
      </c>
      <c r="Q92" s="323" t="s">
        <v>38</v>
      </c>
      <c r="R92" s="323" t="s">
        <v>38</v>
      </c>
      <c r="S92" s="323" t="s">
        <v>38</v>
      </c>
      <c r="T92" s="323" t="s">
        <v>38</v>
      </c>
      <c r="U92" s="323" t="s">
        <v>38</v>
      </c>
      <c r="V92" s="323" t="s">
        <v>38</v>
      </c>
      <c r="W92" s="323" t="s">
        <v>38</v>
      </c>
      <c r="X92" s="323" t="s">
        <v>38</v>
      </c>
      <c r="Y92" s="323" t="s">
        <v>38</v>
      </c>
      <c r="Z92" s="323" t="s">
        <v>38</v>
      </c>
      <c r="AA92" s="323" t="s">
        <v>38</v>
      </c>
      <c r="AB92" s="323" t="s">
        <v>38</v>
      </c>
      <c r="AC92" s="323" t="s">
        <v>38</v>
      </c>
      <c r="AD92" s="323" t="s">
        <v>38</v>
      </c>
      <c r="AE92" s="323" t="s">
        <v>38</v>
      </c>
      <c r="AF92" s="323">
        <v>0</v>
      </c>
      <c r="AG92" s="323">
        <v>0</v>
      </c>
      <c r="AH92" s="323">
        <v>0</v>
      </c>
      <c r="AI92" s="323">
        <v>0</v>
      </c>
      <c r="AJ92" s="323">
        <v>0</v>
      </c>
      <c r="AK92" s="323">
        <v>0</v>
      </c>
      <c r="AL92" s="323">
        <v>0</v>
      </c>
    </row>
    <row r="93" spans="1:38" ht="31.5" x14ac:dyDescent="0.25">
      <c r="A93" s="21" t="s">
        <v>574</v>
      </c>
      <c r="B93" s="196" t="s">
        <v>155</v>
      </c>
      <c r="C93" s="267" t="s">
        <v>156</v>
      </c>
      <c r="D93" s="323" t="s">
        <v>38</v>
      </c>
      <c r="E93" s="323" t="s">
        <v>38</v>
      </c>
      <c r="F93" s="323" t="s">
        <v>38</v>
      </c>
      <c r="G93" s="323" t="s">
        <v>38</v>
      </c>
      <c r="H93" s="323" t="s">
        <v>38</v>
      </c>
      <c r="I93" s="323" t="s">
        <v>38</v>
      </c>
      <c r="J93" s="323" t="s">
        <v>38</v>
      </c>
      <c r="K93" s="323" t="s">
        <v>38</v>
      </c>
      <c r="L93" s="323" t="s">
        <v>38</v>
      </c>
      <c r="M93" s="323" t="s">
        <v>38</v>
      </c>
      <c r="N93" s="323" t="s">
        <v>38</v>
      </c>
      <c r="O93" s="323" t="s">
        <v>38</v>
      </c>
      <c r="P93" s="323" t="s">
        <v>38</v>
      </c>
      <c r="Q93" s="323" t="s">
        <v>38</v>
      </c>
      <c r="R93" s="323" t="s">
        <v>38</v>
      </c>
      <c r="S93" s="323" t="s">
        <v>38</v>
      </c>
      <c r="T93" s="323" t="s">
        <v>38</v>
      </c>
      <c r="U93" s="323" t="s">
        <v>38</v>
      </c>
      <c r="V93" s="323" t="s">
        <v>38</v>
      </c>
      <c r="W93" s="323" t="s">
        <v>38</v>
      </c>
      <c r="X93" s="323" t="s">
        <v>38</v>
      </c>
      <c r="Y93" s="323" t="s">
        <v>38</v>
      </c>
      <c r="Z93" s="323" t="s">
        <v>38</v>
      </c>
      <c r="AA93" s="323" t="s">
        <v>38</v>
      </c>
      <c r="AB93" s="323" t="s">
        <v>38</v>
      </c>
      <c r="AC93" s="323" t="s">
        <v>38</v>
      </c>
      <c r="AD93" s="323" t="s">
        <v>38</v>
      </c>
      <c r="AE93" s="323" t="s">
        <v>38</v>
      </c>
      <c r="AF93" s="323">
        <v>0</v>
      </c>
      <c r="AG93" s="323">
        <v>0</v>
      </c>
      <c r="AH93" s="323">
        <v>0</v>
      </c>
      <c r="AI93" s="323">
        <v>0</v>
      </c>
      <c r="AJ93" s="323">
        <v>0</v>
      </c>
      <c r="AK93" s="323">
        <v>0</v>
      </c>
      <c r="AL93" s="323">
        <v>0</v>
      </c>
    </row>
    <row r="94" spans="1:38" ht="31.5" x14ac:dyDescent="0.25">
      <c r="A94" s="21" t="s">
        <v>575</v>
      </c>
      <c r="B94" s="196" t="s">
        <v>158</v>
      </c>
      <c r="C94" s="267" t="s">
        <v>159</v>
      </c>
      <c r="D94" s="323" t="s">
        <v>38</v>
      </c>
      <c r="E94" s="323" t="s">
        <v>38</v>
      </c>
      <c r="F94" s="323" t="s">
        <v>38</v>
      </c>
      <c r="G94" s="323" t="s">
        <v>38</v>
      </c>
      <c r="H94" s="323" t="s">
        <v>38</v>
      </c>
      <c r="I94" s="323" t="s">
        <v>38</v>
      </c>
      <c r="J94" s="323" t="s">
        <v>38</v>
      </c>
      <c r="K94" s="323" t="s">
        <v>38</v>
      </c>
      <c r="L94" s="323" t="s">
        <v>38</v>
      </c>
      <c r="M94" s="323" t="s">
        <v>38</v>
      </c>
      <c r="N94" s="323" t="s">
        <v>38</v>
      </c>
      <c r="O94" s="323" t="s">
        <v>38</v>
      </c>
      <c r="P94" s="323" t="s">
        <v>38</v>
      </c>
      <c r="Q94" s="323" t="s">
        <v>38</v>
      </c>
      <c r="R94" s="323" t="s">
        <v>38</v>
      </c>
      <c r="S94" s="323" t="s">
        <v>38</v>
      </c>
      <c r="T94" s="323" t="s">
        <v>38</v>
      </c>
      <c r="U94" s="323" t="s">
        <v>38</v>
      </c>
      <c r="V94" s="323" t="s">
        <v>38</v>
      </c>
      <c r="W94" s="323" t="s">
        <v>38</v>
      </c>
      <c r="X94" s="323" t="s">
        <v>38</v>
      </c>
      <c r="Y94" s="323" t="s">
        <v>38</v>
      </c>
      <c r="Z94" s="323" t="s">
        <v>38</v>
      </c>
      <c r="AA94" s="323" t="s">
        <v>38</v>
      </c>
      <c r="AB94" s="323" t="s">
        <v>38</v>
      </c>
      <c r="AC94" s="323" t="s">
        <v>38</v>
      </c>
      <c r="AD94" s="323" t="s">
        <v>38</v>
      </c>
      <c r="AE94" s="323" t="s">
        <v>38</v>
      </c>
      <c r="AF94" s="323">
        <v>0</v>
      </c>
      <c r="AG94" s="323">
        <v>0</v>
      </c>
      <c r="AH94" s="323">
        <v>0</v>
      </c>
      <c r="AI94" s="323">
        <v>0</v>
      </c>
      <c r="AJ94" s="323">
        <v>0</v>
      </c>
      <c r="AK94" s="323">
        <v>0</v>
      </c>
      <c r="AL94" s="323">
        <v>0</v>
      </c>
    </row>
    <row r="95" spans="1:38" ht="31.5" x14ac:dyDescent="0.25">
      <c r="A95" s="21" t="s">
        <v>576</v>
      </c>
      <c r="B95" s="196" t="s">
        <v>161</v>
      </c>
      <c r="C95" s="267" t="s">
        <v>162</v>
      </c>
      <c r="D95" s="323" t="s">
        <v>38</v>
      </c>
      <c r="E95" s="323" t="s">
        <v>38</v>
      </c>
      <c r="F95" s="323" t="s">
        <v>38</v>
      </c>
      <c r="G95" s="323" t="s">
        <v>38</v>
      </c>
      <c r="H95" s="323" t="s">
        <v>38</v>
      </c>
      <c r="I95" s="323" t="s">
        <v>38</v>
      </c>
      <c r="J95" s="323" t="s">
        <v>38</v>
      </c>
      <c r="K95" s="323" t="s">
        <v>38</v>
      </c>
      <c r="L95" s="323" t="s">
        <v>38</v>
      </c>
      <c r="M95" s="323" t="s">
        <v>38</v>
      </c>
      <c r="N95" s="323" t="s">
        <v>38</v>
      </c>
      <c r="O95" s="323" t="s">
        <v>38</v>
      </c>
      <c r="P95" s="323" t="s">
        <v>38</v>
      </c>
      <c r="Q95" s="323" t="s">
        <v>38</v>
      </c>
      <c r="R95" s="323" t="s">
        <v>38</v>
      </c>
      <c r="S95" s="323" t="s">
        <v>38</v>
      </c>
      <c r="T95" s="323" t="s">
        <v>38</v>
      </c>
      <c r="U95" s="323" t="s">
        <v>38</v>
      </c>
      <c r="V95" s="323" t="s">
        <v>38</v>
      </c>
      <c r="W95" s="323" t="s">
        <v>38</v>
      </c>
      <c r="X95" s="323" t="s">
        <v>38</v>
      </c>
      <c r="Y95" s="323" t="s">
        <v>38</v>
      </c>
      <c r="Z95" s="323" t="s">
        <v>38</v>
      </c>
      <c r="AA95" s="323" t="s">
        <v>38</v>
      </c>
      <c r="AB95" s="323" t="s">
        <v>38</v>
      </c>
      <c r="AC95" s="323" t="s">
        <v>38</v>
      </c>
      <c r="AD95" s="323" t="s">
        <v>38</v>
      </c>
      <c r="AE95" s="323" t="s">
        <v>38</v>
      </c>
      <c r="AF95" s="323">
        <v>0</v>
      </c>
      <c r="AG95" s="323">
        <v>0</v>
      </c>
      <c r="AH95" s="323">
        <v>0</v>
      </c>
      <c r="AI95" s="323">
        <v>0</v>
      </c>
      <c r="AJ95" s="323">
        <v>0</v>
      </c>
      <c r="AK95" s="323">
        <v>0</v>
      </c>
      <c r="AL95" s="323">
        <v>0</v>
      </c>
    </row>
    <row r="96" spans="1:38" ht="31.5" x14ac:dyDescent="0.25">
      <c r="A96" s="21" t="s">
        <v>577</v>
      </c>
      <c r="B96" s="196" t="s">
        <v>164</v>
      </c>
      <c r="C96" s="267" t="s">
        <v>165</v>
      </c>
      <c r="D96" s="323" t="s">
        <v>38</v>
      </c>
      <c r="E96" s="323" t="s">
        <v>38</v>
      </c>
      <c r="F96" s="323" t="s">
        <v>38</v>
      </c>
      <c r="G96" s="323" t="s">
        <v>38</v>
      </c>
      <c r="H96" s="323" t="s">
        <v>38</v>
      </c>
      <c r="I96" s="323" t="s">
        <v>38</v>
      </c>
      <c r="J96" s="323" t="s">
        <v>38</v>
      </c>
      <c r="K96" s="323" t="s">
        <v>38</v>
      </c>
      <c r="L96" s="323" t="s">
        <v>38</v>
      </c>
      <c r="M96" s="323" t="s">
        <v>38</v>
      </c>
      <c r="N96" s="323" t="s">
        <v>38</v>
      </c>
      <c r="O96" s="323" t="s">
        <v>38</v>
      </c>
      <c r="P96" s="323" t="s">
        <v>38</v>
      </c>
      <c r="Q96" s="323" t="s">
        <v>38</v>
      </c>
      <c r="R96" s="323" t="s">
        <v>38</v>
      </c>
      <c r="S96" s="323" t="s">
        <v>38</v>
      </c>
      <c r="T96" s="323" t="s">
        <v>38</v>
      </c>
      <c r="U96" s="323" t="s">
        <v>38</v>
      </c>
      <c r="V96" s="323" t="s">
        <v>38</v>
      </c>
      <c r="W96" s="323" t="s">
        <v>38</v>
      </c>
      <c r="X96" s="323" t="s">
        <v>38</v>
      </c>
      <c r="Y96" s="323" t="s">
        <v>38</v>
      </c>
      <c r="Z96" s="323" t="s">
        <v>38</v>
      </c>
      <c r="AA96" s="323" t="s">
        <v>38</v>
      </c>
      <c r="AB96" s="323" t="s">
        <v>38</v>
      </c>
      <c r="AC96" s="323" t="s">
        <v>38</v>
      </c>
      <c r="AD96" s="323" t="s">
        <v>38</v>
      </c>
      <c r="AE96" s="323" t="s">
        <v>38</v>
      </c>
      <c r="AF96" s="323">
        <v>0</v>
      </c>
      <c r="AG96" s="323">
        <v>0</v>
      </c>
      <c r="AH96" s="323">
        <v>0</v>
      </c>
      <c r="AI96" s="323">
        <v>0</v>
      </c>
      <c r="AJ96" s="323">
        <v>0</v>
      </c>
      <c r="AK96" s="323">
        <v>0</v>
      </c>
      <c r="AL96" s="323">
        <v>0</v>
      </c>
    </row>
    <row r="97" spans="1:38" ht="31.5" x14ac:dyDescent="0.25">
      <c r="A97" s="21" t="s">
        <v>578</v>
      </c>
      <c r="B97" s="196" t="s">
        <v>167</v>
      </c>
      <c r="C97" s="267" t="s">
        <v>168</v>
      </c>
      <c r="D97" s="323" t="s">
        <v>38</v>
      </c>
      <c r="E97" s="323" t="s">
        <v>38</v>
      </c>
      <c r="F97" s="323" t="s">
        <v>38</v>
      </c>
      <c r="G97" s="323" t="s">
        <v>38</v>
      </c>
      <c r="H97" s="323" t="s">
        <v>38</v>
      </c>
      <c r="I97" s="323" t="s">
        <v>38</v>
      </c>
      <c r="J97" s="323" t="s">
        <v>38</v>
      </c>
      <c r="K97" s="323" t="s">
        <v>38</v>
      </c>
      <c r="L97" s="323" t="s">
        <v>38</v>
      </c>
      <c r="M97" s="323" t="s">
        <v>38</v>
      </c>
      <c r="N97" s="323" t="s">
        <v>38</v>
      </c>
      <c r="O97" s="323" t="s">
        <v>38</v>
      </c>
      <c r="P97" s="323" t="s">
        <v>38</v>
      </c>
      <c r="Q97" s="323" t="s">
        <v>38</v>
      </c>
      <c r="R97" s="323" t="s">
        <v>38</v>
      </c>
      <c r="S97" s="323" t="s">
        <v>38</v>
      </c>
      <c r="T97" s="323" t="s">
        <v>38</v>
      </c>
      <c r="U97" s="323" t="s">
        <v>38</v>
      </c>
      <c r="V97" s="323" t="s">
        <v>38</v>
      </c>
      <c r="W97" s="323" t="s">
        <v>38</v>
      </c>
      <c r="X97" s="323" t="s">
        <v>38</v>
      </c>
      <c r="Y97" s="323" t="s">
        <v>38</v>
      </c>
      <c r="Z97" s="323" t="s">
        <v>38</v>
      </c>
      <c r="AA97" s="323" t="s">
        <v>38</v>
      </c>
      <c r="AB97" s="323" t="s">
        <v>38</v>
      </c>
      <c r="AC97" s="323" t="s">
        <v>38</v>
      </c>
      <c r="AD97" s="323" t="s">
        <v>38</v>
      </c>
      <c r="AE97" s="323" t="s">
        <v>38</v>
      </c>
      <c r="AF97" s="323">
        <v>0</v>
      </c>
      <c r="AG97" s="323">
        <v>0</v>
      </c>
      <c r="AH97" s="323">
        <v>0</v>
      </c>
      <c r="AI97" s="323">
        <v>0</v>
      </c>
      <c r="AJ97" s="323">
        <v>0</v>
      </c>
      <c r="AK97" s="323">
        <v>0</v>
      </c>
      <c r="AL97" s="323">
        <v>0</v>
      </c>
    </row>
    <row r="98" spans="1:38" ht="31.5" x14ac:dyDescent="0.25">
      <c r="A98" s="21" t="s">
        <v>579</v>
      </c>
      <c r="B98" s="196" t="s">
        <v>170</v>
      </c>
      <c r="C98" s="267" t="s">
        <v>171</v>
      </c>
      <c r="D98" s="323" t="s">
        <v>38</v>
      </c>
      <c r="E98" s="323" t="s">
        <v>38</v>
      </c>
      <c r="F98" s="323" t="s">
        <v>38</v>
      </c>
      <c r="G98" s="323" t="s">
        <v>38</v>
      </c>
      <c r="H98" s="323" t="s">
        <v>38</v>
      </c>
      <c r="I98" s="323" t="s">
        <v>38</v>
      </c>
      <c r="J98" s="323" t="s">
        <v>38</v>
      </c>
      <c r="K98" s="323" t="s">
        <v>38</v>
      </c>
      <c r="L98" s="323" t="s">
        <v>38</v>
      </c>
      <c r="M98" s="323" t="s">
        <v>38</v>
      </c>
      <c r="N98" s="323" t="s">
        <v>38</v>
      </c>
      <c r="O98" s="323" t="s">
        <v>38</v>
      </c>
      <c r="P98" s="323" t="s">
        <v>38</v>
      </c>
      <c r="Q98" s="323" t="s">
        <v>38</v>
      </c>
      <c r="R98" s="323" t="s">
        <v>38</v>
      </c>
      <c r="S98" s="323" t="s">
        <v>38</v>
      </c>
      <c r="T98" s="323" t="s">
        <v>38</v>
      </c>
      <c r="U98" s="323" t="s">
        <v>38</v>
      </c>
      <c r="V98" s="323" t="s">
        <v>38</v>
      </c>
      <c r="W98" s="323" t="s">
        <v>38</v>
      </c>
      <c r="X98" s="323" t="s">
        <v>38</v>
      </c>
      <c r="Y98" s="323" t="s">
        <v>38</v>
      </c>
      <c r="Z98" s="323" t="s">
        <v>38</v>
      </c>
      <c r="AA98" s="323" t="s">
        <v>38</v>
      </c>
      <c r="AB98" s="323" t="s">
        <v>38</v>
      </c>
      <c r="AC98" s="323" t="s">
        <v>38</v>
      </c>
      <c r="AD98" s="323" t="s">
        <v>38</v>
      </c>
      <c r="AE98" s="323" t="s">
        <v>38</v>
      </c>
      <c r="AF98" s="323">
        <v>0</v>
      </c>
      <c r="AG98" s="323">
        <v>0</v>
      </c>
      <c r="AH98" s="323">
        <v>0</v>
      </c>
      <c r="AI98" s="323">
        <v>0</v>
      </c>
      <c r="AJ98" s="323">
        <v>0</v>
      </c>
      <c r="AK98" s="323">
        <v>0</v>
      </c>
      <c r="AL98" s="323">
        <v>0</v>
      </c>
    </row>
    <row r="99" spans="1:38" ht="31.5" x14ac:dyDescent="0.25">
      <c r="A99" s="21" t="s">
        <v>580</v>
      </c>
      <c r="B99" s="196" t="s">
        <v>173</v>
      </c>
      <c r="C99" s="267" t="s">
        <v>174</v>
      </c>
      <c r="D99" s="323" t="s">
        <v>38</v>
      </c>
      <c r="E99" s="323" t="s">
        <v>38</v>
      </c>
      <c r="F99" s="323" t="s">
        <v>38</v>
      </c>
      <c r="G99" s="323" t="s">
        <v>38</v>
      </c>
      <c r="H99" s="323" t="s">
        <v>38</v>
      </c>
      <c r="I99" s="323" t="s">
        <v>38</v>
      </c>
      <c r="J99" s="323" t="s">
        <v>38</v>
      </c>
      <c r="K99" s="323" t="s">
        <v>38</v>
      </c>
      <c r="L99" s="323" t="s">
        <v>38</v>
      </c>
      <c r="M99" s="323" t="s">
        <v>38</v>
      </c>
      <c r="N99" s="323" t="s">
        <v>38</v>
      </c>
      <c r="O99" s="323" t="s">
        <v>38</v>
      </c>
      <c r="P99" s="323" t="s">
        <v>38</v>
      </c>
      <c r="Q99" s="323" t="s">
        <v>38</v>
      </c>
      <c r="R99" s="323" t="s">
        <v>38</v>
      </c>
      <c r="S99" s="323" t="s">
        <v>38</v>
      </c>
      <c r="T99" s="323" t="s">
        <v>38</v>
      </c>
      <c r="U99" s="323" t="s">
        <v>38</v>
      </c>
      <c r="V99" s="323" t="s">
        <v>38</v>
      </c>
      <c r="W99" s="323" t="s">
        <v>38</v>
      </c>
      <c r="X99" s="323" t="s">
        <v>38</v>
      </c>
      <c r="Y99" s="323" t="s">
        <v>38</v>
      </c>
      <c r="Z99" s="323" t="s">
        <v>38</v>
      </c>
      <c r="AA99" s="323" t="s">
        <v>38</v>
      </c>
      <c r="AB99" s="323" t="s">
        <v>38</v>
      </c>
      <c r="AC99" s="323" t="s">
        <v>38</v>
      </c>
      <c r="AD99" s="323" t="s">
        <v>38</v>
      </c>
      <c r="AE99" s="323" t="s">
        <v>38</v>
      </c>
      <c r="AF99" s="323">
        <v>0</v>
      </c>
      <c r="AG99" s="323">
        <v>0</v>
      </c>
      <c r="AH99" s="323">
        <v>0</v>
      </c>
      <c r="AI99" s="323">
        <v>0</v>
      </c>
      <c r="AJ99" s="323">
        <v>0</v>
      </c>
      <c r="AK99" s="323">
        <v>0</v>
      </c>
      <c r="AL99" s="323">
        <v>0</v>
      </c>
    </row>
    <row r="100" spans="1:38" ht="31.5" x14ac:dyDescent="0.25">
      <c r="A100" s="21" t="s">
        <v>581</v>
      </c>
      <c r="B100" s="196" t="s">
        <v>176</v>
      </c>
      <c r="C100" s="267" t="s">
        <v>177</v>
      </c>
      <c r="D100" s="323" t="s">
        <v>38</v>
      </c>
      <c r="E100" s="323" t="s">
        <v>38</v>
      </c>
      <c r="F100" s="323" t="s">
        <v>38</v>
      </c>
      <c r="G100" s="323" t="s">
        <v>38</v>
      </c>
      <c r="H100" s="323" t="s">
        <v>38</v>
      </c>
      <c r="I100" s="323" t="s">
        <v>38</v>
      </c>
      <c r="J100" s="323" t="s">
        <v>38</v>
      </c>
      <c r="K100" s="323" t="s">
        <v>38</v>
      </c>
      <c r="L100" s="323" t="s">
        <v>38</v>
      </c>
      <c r="M100" s="323" t="s">
        <v>38</v>
      </c>
      <c r="N100" s="323" t="s">
        <v>38</v>
      </c>
      <c r="O100" s="323" t="s">
        <v>38</v>
      </c>
      <c r="P100" s="323" t="s">
        <v>38</v>
      </c>
      <c r="Q100" s="323" t="s">
        <v>38</v>
      </c>
      <c r="R100" s="323" t="s">
        <v>38</v>
      </c>
      <c r="S100" s="323" t="s">
        <v>38</v>
      </c>
      <c r="T100" s="323" t="s">
        <v>38</v>
      </c>
      <c r="U100" s="323" t="s">
        <v>38</v>
      </c>
      <c r="V100" s="323" t="s">
        <v>38</v>
      </c>
      <c r="W100" s="323" t="s">
        <v>38</v>
      </c>
      <c r="X100" s="323" t="s">
        <v>38</v>
      </c>
      <c r="Y100" s="323" t="s">
        <v>38</v>
      </c>
      <c r="Z100" s="323" t="s">
        <v>38</v>
      </c>
      <c r="AA100" s="323" t="s">
        <v>38</v>
      </c>
      <c r="AB100" s="323" t="s">
        <v>38</v>
      </c>
      <c r="AC100" s="323" t="s">
        <v>38</v>
      </c>
      <c r="AD100" s="323" t="s">
        <v>38</v>
      </c>
      <c r="AE100" s="323" t="s">
        <v>38</v>
      </c>
      <c r="AF100" s="323">
        <v>0</v>
      </c>
      <c r="AG100" s="323">
        <v>0</v>
      </c>
      <c r="AH100" s="323">
        <v>0</v>
      </c>
      <c r="AI100" s="323">
        <v>0</v>
      </c>
      <c r="AJ100" s="323">
        <v>0</v>
      </c>
      <c r="AK100" s="323">
        <v>0</v>
      </c>
      <c r="AL100" s="323">
        <v>0</v>
      </c>
    </row>
    <row r="101" spans="1:38" ht="31.5" x14ac:dyDescent="0.25">
      <c r="A101" s="21" t="s">
        <v>582</v>
      </c>
      <c r="B101" s="196" t="s">
        <v>179</v>
      </c>
      <c r="C101" s="267" t="s">
        <v>180</v>
      </c>
      <c r="D101" s="323" t="s">
        <v>38</v>
      </c>
      <c r="E101" s="323" t="s">
        <v>38</v>
      </c>
      <c r="F101" s="323" t="s">
        <v>38</v>
      </c>
      <c r="G101" s="323" t="s">
        <v>38</v>
      </c>
      <c r="H101" s="323" t="s">
        <v>38</v>
      </c>
      <c r="I101" s="323" t="s">
        <v>38</v>
      </c>
      <c r="J101" s="323" t="s">
        <v>38</v>
      </c>
      <c r="K101" s="323" t="s">
        <v>38</v>
      </c>
      <c r="L101" s="323" t="s">
        <v>38</v>
      </c>
      <c r="M101" s="323" t="s">
        <v>38</v>
      </c>
      <c r="N101" s="323" t="s">
        <v>38</v>
      </c>
      <c r="O101" s="323" t="s">
        <v>38</v>
      </c>
      <c r="P101" s="323" t="s">
        <v>38</v>
      </c>
      <c r="Q101" s="323" t="s">
        <v>38</v>
      </c>
      <c r="R101" s="323" t="s">
        <v>38</v>
      </c>
      <c r="S101" s="323" t="s">
        <v>38</v>
      </c>
      <c r="T101" s="323" t="s">
        <v>38</v>
      </c>
      <c r="U101" s="323" t="s">
        <v>38</v>
      </c>
      <c r="V101" s="323" t="s">
        <v>38</v>
      </c>
      <c r="W101" s="323" t="s">
        <v>38</v>
      </c>
      <c r="X101" s="323" t="s">
        <v>38</v>
      </c>
      <c r="Y101" s="323" t="s">
        <v>38</v>
      </c>
      <c r="Z101" s="323" t="s">
        <v>38</v>
      </c>
      <c r="AA101" s="323" t="s">
        <v>38</v>
      </c>
      <c r="AB101" s="323" t="s">
        <v>38</v>
      </c>
      <c r="AC101" s="323" t="s">
        <v>38</v>
      </c>
      <c r="AD101" s="323" t="s">
        <v>38</v>
      </c>
      <c r="AE101" s="323" t="s">
        <v>38</v>
      </c>
      <c r="AF101" s="323">
        <v>0</v>
      </c>
      <c r="AG101" s="323">
        <v>0</v>
      </c>
      <c r="AH101" s="323">
        <v>0</v>
      </c>
      <c r="AI101" s="323">
        <v>0</v>
      </c>
      <c r="AJ101" s="323">
        <v>0</v>
      </c>
      <c r="AK101" s="323">
        <v>0</v>
      </c>
      <c r="AL101" s="323">
        <v>0</v>
      </c>
    </row>
    <row r="102" spans="1:38" ht="31.5" x14ac:dyDescent="0.25">
      <c r="A102" s="21" t="s">
        <v>583</v>
      </c>
      <c r="B102" s="196" t="s">
        <v>182</v>
      </c>
      <c r="C102" s="267" t="s">
        <v>183</v>
      </c>
      <c r="D102" s="323" t="s">
        <v>38</v>
      </c>
      <c r="E102" s="323" t="s">
        <v>38</v>
      </c>
      <c r="F102" s="323" t="s">
        <v>38</v>
      </c>
      <c r="G102" s="323" t="s">
        <v>38</v>
      </c>
      <c r="H102" s="323" t="s">
        <v>38</v>
      </c>
      <c r="I102" s="323" t="s">
        <v>38</v>
      </c>
      <c r="J102" s="323" t="s">
        <v>38</v>
      </c>
      <c r="K102" s="323" t="s">
        <v>38</v>
      </c>
      <c r="L102" s="323" t="s">
        <v>38</v>
      </c>
      <c r="M102" s="323" t="s">
        <v>38</v>
      </c>
      <c r="N102" s="323" t="s">
        <v>38</v>
      </c>
      <c r="O102" s="323" t="s">
        <v>38</v>
      </c>
      <c r="P102" s="323" t="s">
        <v>38</v>
      </c>
      <c r="Q102" s="323" t="s">
        <v>38</v>
      </c>
      <c r="R102" s="323" t="s">
        <v>38</v>
      </c>
      <c r="S102" s="323" t="s">
        <v>38</v>
      </c>
      <c r="T102" s="323" t="s">
        <v>38</v>
      </c>
      <c r="U102" s="323" t="s">
        <v>38</v>
      </c>
      <c r="V102" s="323" t="s">
        <v>38</v>
      </c>
      <c r="W102" s="323" t="s">
        <v>38</v>
      </c>
      <c r="X102" s="323" t="s">
        <v>38</v>
      </c>
      <c r="Y102" s="323" t="s">
        <v>38</v>
      </c>
      <c r="Z102" s="323" t="s">
        <v>38</v>
      </c>
      <c r="AA102" s="323" t="s">
        <v>38</v>
      </c>
      <c r="AB102" s="323" t="s">
        <v>38</v>
      </c>
      <c r="AC102" s="323" t="s">
        <v>38</v>
      </c>
      <c r="AD102" s="323" t="s">
        <v>38</v>
      </c>
      <c r="AE102" s="323" t="s">
        <v>38</v>
      </c>
      <c r="AF102" s="323">
        <v>0</v>
      </c>
      <c r="AG102" s="323">
        <v>0</v>
      </c>
      <c r="AH102" s="323">
        <v>0</v>
      </c>
      <c r="AI102" s="323">
        <v>0</v>
      </c>
      <c r="AJ102" s="323">
        <v>0</v>
      </c>
      <c r="AK102" s="323">
        <v>0</v>
      </c>
      <c r="AL102" s="323">
        <v>0</v>
      </c>
    </row>
    <row r="103" spans="1:38" ht="31.5" x14ac:dyDescent="0.25">
      <c r="A103" s="21" t="s">
        <v>584</v>
      </c>
      <c r="B103" s="196" t="s">
        <v>185</v>
      </c>
      <c r="C103" s="267" t="s">
        <v>186</v>
      </c>
      <c r="D103" s="323" t="s">
        <v>38</v>
      </c>
      <c r="E103" s="323" t="s">
        <v>38</v>
      </c>
      <c r="F103" s="323" t="s">
        <v>38</v>
      </c>
      <c r="G103" s="323" t="s">
        <v>38</v>
      </c>
      <c r="H103" s="323" t="s">
        <v>38</v>
      </c>
      <c r="I103" s="323" t="s">
        <v>38</v>
      </c>
      <c r="J103" s="323" t="s">
        <v>38</v>
      </c>
      <c r="K103" s="323" t="s">
        <v>38</v>
      </c>
      <c r="L103" s="323" t="s">
        <v>38</v>
      </c>
      <c r="M103" s="323" t="s">
        <v>38</v>
      </c>
      <c r="N103" s="323" t="s">
        <v>38</v>
      </c>
      <c r="O103" s="323" t="s">
        <v>38</v>
      </c>
      <c r="P103" s="323" t="s">
        <v>38</v>
      </c>
      <c r="Q103" s="323" t="s">
        <v>38</v>
      </c>
      <c r="R103" s="323" t="s">
        <v>38</v>
      </c>
      <c r="S103" s="323" t="s">
        <v>38</v>
      </c>
      <c r="T103" s="323" t="s">
        <v>38</v>
      </c>
      <c r="U103" s="323" t="s">
        <v>38</v>
      </c>
      <c r="V103" s="323" t="s">
        <v>38</v>
      </c>
      <c r="W103" s="323" t="s">
        <v>38</v>
      </c>
      <c r="X103" s="323" t="s">
        <v>38</v>
      </c>
      <c r="Y103" s="323" t="s">
        <v>38</v>
      </c>
      <c r="Z103" s="323" t="s">
        <v>38</v>
      </c>
      <c r="AA103" s="323" t="s">
        <v>38</v>
      </c>
      <c r="AB103" s="323" t="s">
        <v>38</v>
      </c>
      <c r="AC103" s="323" t="s">
        <v>38</v>
      </c>
      <c r="AD103" s="323" t="s">
        <v>38</v>
      </c>
      <c r="AE103" s="323" t="s">
        <v>38</v>
      </c>
      <c r="AF103" s="323">
        <v>0</v>
      </c>
      <c r="AG103" s="323">
        <v>0</v>
      </c>
      <c r="AH103" s="323">
        <v>0</v>
      </c>
      <c r="AI103" s="323">
        <v>0</v>
      </c>
      <c r="AJ103" s="323">
        <v>0</v>
      </c>
      <c r="AK103" s="323">
        <v>0</v>
      </c>
      <c r="AL103" s="323">
        <v>0</v>
      </c>
    </row>
    <row r="104" spans="1:38" ht="31.5" x14ac:dyDescent="0.25">
      <c r="A104" s="21" t="s">
        <v>585</v>
      </c>
      <c r="B104" s="196" t="s">
        <v>188</v>
      </c>
      <c r="C104" s="267" t="s">
        <v>189</v>
      </c>
      <c r="D104" s="323" t="s">
        <v>38</v>
      </c>
      <c r="E104" s="323" t="s">
        <v>38</v>
      </c>
      <c r="F104" s="323" t="s">
        <v>38</v>
      </c>
      <c r="G104" s="323" t="s">
        <v>38</v>
      </c>
      <c r="H104" s="323" t="s">
        <v>38</v>
      </c>
      <c r="I104" s="323" t="s">
        <v>38</v>
      </c>
      <c r="J104" s="323" t="s">
        <v>38</v>
      </c>
      <c r="K104" s="323" t="s">
        <v>38</v>
      </c>
      <c r="L104" s="323" t="s">
        <v>38</v>
      </c>
      <c r="M104" s="323" t="s">
        <v>38</v>
      </c>
      <c r="N104" s="323" t="s">
        <v>38</v>
      </c>
      <c r="O104" s="323" t="s">
        <v>38</v>
      </c>
      <c r="P104" s="323" t="s">
        <v>38</v>
      </c>
      <c r="Q104" s="323" t="s">
        <v>38</v>
      </c>
      <c r="R104" s="323" t="s">
        <v>38</v>
      </c>
      <c r="S104" s="323" t="s">
        <v>38</v>
      </c>
      <c r="T104" s="323" t="s">
        <v>38</v>
      </c>
      <c r="U104" s="323" t="s">
        <v>38</v>
      </c>
      <c r="V104" s="323" t="s">
        <v>38</v>
      </c>
      <c r="W104" s="323" t="s">
        <v>38</v>
      </c>
      <c r="X104" s="323" t="s">
        <v>38</v>
      </c>
      <c r="Y104" s="323" t="s">
        <v>38</v>
      </c>
      <c r="Z104" s="323" t="s">
        <v>38</v>
      </c>
      <c r="AA104" s="323" t="s">
        <v>38</v>
      </c>
      <c r="AB104" s="323" t="s">
        <v>38</v>
      </c>
      <c r="AC104" s="323" t="s">
        <v>38</v>
      </c>
      <c r="AD104" s="323" t="s">
        <v>38</v>
      </c>
      <c r="AE104" s="323" t="s">
        <v>38</v>
      </c>
      <c r="AF104" s="323">
        <v>0</v>
      </c>
      <c r="AG104" s="323">
        <v>0</v>
      </c>
      <c r="AH104" s="323">
        <v>0</v>
      </c>
      <c r="AI104" s="323">
        <v>0</v>
      </c>
      <c r="AJ104" s="323">
        <v>0</v>
      </c>
      <c r="AK104" s="323">
        <v>0</v>
      </c>
      <c r="AL104" s="323">
        <v>0</v>
      </c>
    </row>
    <row r="105" spans="1:38" ht="31.5" x14ac:dyDescent="0.25">
      <c r="A105" s="21" t="s">
        <v>586</v>
      </c>
      <c r="B105" s="196" t="s">
        <v>191</v>
      </c>
      <c r="C105" s="267" t="s">
        <v>192</v>
      </c>
      <c r="D105" s="323" t="s">
        <v>38</v>
      </c>
      <c r="E105" s="323" t="s">
        <v>38</v>
      </c>
      <c r="F105" s="323" t="s">
        <v>38</v>
      </c>
      <c r="G105" s="323" t="s">
        <v>38</v>
      </c>
      <c r="H105" s="323" t="s">
        <v>38</v>
      </c>
      <c r="I105" s="323" t="s">
        <v>38</v>
      </c>
      <c r="J105" s="323" t="s">
        <v>38</v>
      </c>
      <c r="K105" s="323" t="s">
        <v>38</v>
      </c>
      <c r="L105" s="323" t="s">
        <v>38</v>
      </c>
      <c r="M105" s="323" t="s">
        <v>38</v>
      </c>
      <c r="N105" s="323" t="s">
        <v>38</v>
      </c>
      <c r="O105" s="323" t="s">
        <v>38</v>
      </c>
      <c r="P105" s="323" t="s">
        <v>38</v>
      </c>
      <c r="Q105" s="323" t="s">
        <v>38</v>
      </c>
      <c r="R105" s="323" t="s">
        <v>38</v>
      </c>
      <c r="S105" s="323" t="s">
        <v>38</v>
      </c>
      <c r="T105" s="323" t="s">
        <v>38</v>
      </c>
      <c r="U105" s="323" t="s">
        <v>38</v>
      </c>
      <c r="V105" s="323" t="s">
        <v>38</v>
      </c>
      <c r="W105" s="323" t="s">
        <v>38</v>
      </c>
      <c r="X105" s="323" t="s">
        <v>38</v>
      </c>
      <c r="Y105" s="323" t="s">
        <v>38</v>
      </c>
      <c r="Z105" s="323" t="s">
        <v>38</v>
      </c>
      <c r="AA105" s="323" t="s">
        <v>38</v>
      </c>
      <c r="AB105" s="323" t="s">
        <v>38</v>
      </c>
      <c r="AC105" s="323" t="s">
        <v>38</v>
      </c>
      <c r="AD105" s="323" t="s">
        <v>38</v>
      </c>
      <c r="AE105" s="323" t="s">
        <v>38</v>
      </c>
      <c r="AF105" s="323">
        <v>0</v>
      </c>
      <c r="AG105" s="323">
        <v>0</v>
      </c>
      <c r="AH105" s="323">
        <v>0</v>
      </c>
      <c r="AI105" s="323">
        <v>0</v>
      </c>
      <c r="AJ105" s="323">
        <v>0</v>
      </c>
      <c r="AK105" s="323">
        <v>0</v>
      </c>
      <c r="AL105" s="323">
        <v>0</v>
      </c>
    </row>
    <row r="106" spans="1:38" ht="31.5" x14ac:dyDescent="0.25">
      <c r="A106" s="21" t="s">
        <v>587</v>
      </c>
      <c r="B106" s="196" t="s">
        <v>194</v>
      </c>
      <c r="C106" s="267" t="s">
        <v>195</v>
      </c>
      <c r="D106" s="323" t="s">
        <v>38</v>
      </c>
      <c r="E106" s="323" t="s">
        <v>38</v>
      </c>
      <c r="F106" s="323" t="s">
        <v>38</v>
      </c>
      <c r="G106" s="323" t="s">
        <v>38</v>
      </c>
      <c r="H106" s="323" t="s">
        <v>38</v>
      </c>
      <c r="I106" s="323" t="s">
        <v>38</v>
      </c>
      <c r="J106" s="323" t="s">
        <v>38</v>
      </c>
      <c r="K106" s="323" t="s">
        <v>38</v>
      </c>
      <c r="L106" s="323" t="s">
        <v>38</v>
      </c>
      <c r="M106" s="323" t="s">
        <v>38</v>
      </c>
      <c r="N106" s="323" t="s">
        <v>38</v>
      </c>
      <c r="O106" s="323" t="s">
        <v>38</v>
      </c>
      <c r="P106" s="323" t="s">
        <v>38</v>
      </c>
      <c r="Q106" s="323" t="s">
        <v>38</v>
      </c>
      <c r="R106" s="323" t="s">
        <v>38</v>
      </c>
      <c r="S106" s="323" t="s">
        <v>38</v>
      </c>
      <c r="T106" s="323" t="s">
        <v>38</v>
      </c>
      <c r="U106" s="323" t="s">
        <v>38</v>
      </c>
      <c r="V106" s="323" t="s">
        <v>38</v>
      </c>
      <c r="W106" s="323" t="s">
        <v>38</v>
      </c>
      <c r="X106" s="323" t="s">
        <v>38</v>
      </c>
      <c r="Y106" s="323" t="s">
        <v>38</v>
      </c>
      <c r="Z106" s="323" t="s">
        <v>38</v>
      </c>
      <c r="AA106" s="323" t="s">
        <v>38</v>
      </c>
      <c r="AB106" s="323" t="s">
        <v>38</v>
      </c>
      <c r="AC106" s="323" t="s">
        <v>38</v>
      </c>
      <c r="AD106" s="323" t="s">
        <v>38</v>
      </c>
      <c r="AE106" s="323" t="s">
        <v>38</v>
      </c>
      <c r="AF106" s="323">
        <v>0</v>
      </c>
      <c r="AG106" s="323">
        <v>0</v>
      </c>
      <c r="AH106" s="323">
        <v>0</v>
      </c>
      <c r="AI106" s="323">
        <v>0</v>
      </c>
      <c r="AJ106" s="323">
        <v>0</v>
      </c>
      <c r="AK106" s="323">
        <v>0</v>
      </c>
      <c r="AL106" s="323">
        <v>0</v>
      </c>
    </row>
    <row r="107" spans="1:38" ht="31.5" x14ac:dyDescent="0.25">
      <c r="A107" s="21" t="s">
        <v>588</v>
      </c>
      <c r="B107" s="196" t="s">
        <v>197</v>
      </c>
      <c r="C107" s="267" t="s">
        <v>198</v>
      </c>
      <c r="D107" s="323" t="s">
        <v>38</v>
      </c>
      <c r="E107" s="323" t="s">
        <v>38</v>
      </c>
      <c r="F107" s="323" t="s">
        <v>38</v>
      </c>
      <c r="G107" s="323" t="s">
        <v>38</v>
      </c>
      <c r="H107" s="323" t="s">
        <v>38</v>
      </c>
      <c r="I107" s="323" t="s">
        <v>38</v>
      </c>
      <c r="J107" s="323" t="s">
        <v>38</v>
      </c>
      <c r="K107" s="323" t="s">
        <v>38</v>
      </c>
      <c r="L107" s="323" t="s">
        <v>38</v>
      </c>
      <c r="M107" s="323" t="s">
        <v>38</v>
      </c>
      <c r="N107" s="323" t="s">
        <v>38</v>
      </c>
      <c r="O107" s="323" t="s">
        <v>38</v>
      </c>
      <c r="P107" s="323" t="s">
        <v>38</v>
      </c>
      <c r="Q107" s="323" t="s">
        <v>38</v>
      </c>
      <c r="R107" s="323" t="s">
        <v>38</v>
      </c>
      <c r="S107" s="323" t="s">
        <v>38</v>
      </c>
      <c r="T107" s="323" t="s">
        <v>38</v>
      </c>
      <c r="U107" s="323" t="s">
        <v>38</v>
      </c>
      <c r="V107" s="323" t="s">
        <v>38</v>
      </c>
      <c r="W107" s="323" t="s">
        <v>38</v>
      </c>
      <c r="X107" s="323" t="s">
        <v>38</v>
      </c>
      <c r="Y107" s="323" t="s">
        <v>38</v>
      </c>
      <c r="Z107" s="323" t="s">
        <v>38</v>
      </c>
      <c r="AA107" s="323" t="s">
        <v>38</v>
      </c>
      <c r="AB107" s="323" t="s">
        <v>38</v>
      </c>
      <c r="AC107" s="323" t="s">
        <v>38</v>
      </c>
      <c r="AD107" s="323" t="s">
        <v>38</v>
      </c>
      <c r="AE107" s="323" t="s">
        <v>38</v>
      </c>
      <c r="AF107" s="323">
        <v>0</v>
      </c>
      <c r="AG107" s="323">
        <v>0</v>
      </c>
      <c r="AH107" s="323">
        <v>0</v>
      </c>
      <c r="AI107" s="323">
        <v>0</v>
      </c>
      <c r="AJ107" s="323">
        <v>0</v>
      </c>
      <c r="AK107" s="323">
        <v>0</v>
      </c>
      <c r="AL107" s="323">
        <v>0</v>
      </c>
    </row>
    <row r="108" spans="1:38" ht="47.25" x14ac:dyDescent="0.25">
      <c r="A108" s="21" t="s">
        <v>589</v>
      </c>
      <c r="B108" s="196" t="s">
        <v>200</v>
      </c>
      <c r="C108" s="267" t="s">
        <v>201</v>
      </c>
      <c r="D108" s="323" t="s">
        <v>38</v>
      </c>
      <c r="E108" s="323" t="s">
        <v>38</v>
      </c>
      <c r="F108" s="323" t="s">
        <v>38</v>
      </c>
      <c r="G108" s="323" t="s">
        <v>38</v>
      </c>
      <c r="H108" s="323" t="s">
        <v>38</v>
      </c>
      <c r="I108" s="323" t="s">
        <v>38</v>
      </c>
      <c r="J108" s="323" t="s">
        <v>38</v>
      </c>
      <c r="K108" s="323" t="s">
        <v>38</v>
      </c>
      <c r="L108" s="323" t="s">
        <v>38</v>
      </c>
      <c r="M108" s="323" t="s">
        <v>38</v>
      </c>
      <c r="N108" s="323" t="s">
        <v>38</v>
      </c>
      <c r="O108" s="323" t="s">
        <v>38</v>
      </c>
      <c r="P108" s="323" t="s">
        <v>38</v>
      </c>
      <c r="Q108" s="323" t="s">
        <v>38</v>
      </c>
      <c r="R108" s="323" t="s">
        <v>38</v>
      </c>
      <c r="S108" s="323" t="s">
        <v>38</v>
      </c>
      <c r="T108" s="323" t="s">
        <v>38</v>
      </c>
      <c r="U108" s="323" t="s">
        <v>38</v>
      </c>
      <c r="V108" s="323" t="s">
        <v>38</v>
      </c>
      <c r="W108" s="323" t="s">
        <v>38</v>
      </c>
      <c r="X108" s="323" t="s">
        <v>38</v>
      </c>
      <c r="Y108" s="323" t="s">
        <v>38</v>
      </c>
      <c r="Z108" s="323">
        <v>4.8679396500000012</v>
      </c>
      <c r="AA108" s="323" t="s">
        <v>38</v>
      </c>
      <c r="AB108" s="323" t="s">
        <v>38</v>
      </c>
      <c r="AC108" s="323" t="s">
        <v>38</v>
      </c>
      <c r="AD108" s="323" t="s">
        <v>38</v>
      </c>
      <c r="AE108" s="323">
        <v>2</v>
      </c>
      <c r="AF108" s="323">
        <v>0</v>
      </c>
      <c r="AG108" s="323">
        <v>4.8679396500000012</v>
      </c>
      <c r="AH108" s="323">
        <v>0</v>
      </c>
      <c r="AI108" s="323">
        <v>0</v>
      </c>
      <c r="AJ108" s="323">
        <v>0</v>
      </c>
      <c r="AK108" s="323">
        <v>0</v>
      </c>
      <c r="AL108" s="323">
        <v>2</v>
      </c>
    </row>
    <row r="109" spans="1:38" ht="47.25" x14ac:dyDescent="0.25">
      <c r="A109" s="21" t="s">
        <v>590</v>
      </c>
      <c r="B109" s="196" t="s">
        <v>203</v>
      </c>
      <c r="C109" s="267" t="s">
        <v>204</v>
      </c>
      <c r="D109" s="323" t="s">
        <v>38</v>
      </c>
      <c r="E109" s="323" t="s">
        <v>38</v>
      </c>
      <c r="F109" s="323" t="s">
        <v>38</v>
      </c>
      <c r="G109" s="323" t="s">
        <v>38</v>
      </c>
      <c r="H109" s="323" t="s">
        <v>38</v>
      </c>
      <c r="I109" s="323" t="s">
        <v>38</v>
      </c>
      <c r="J109" s="323" t="s">
        <v>38</v>
      </c>
      <c r="K109" s="323" t="s">
        <v>38</v>
      </c>
      <c r="L109" s="323" t="s">
        <v>38</v>
      </c>
      <c r="M109" s="323" t="s">
        <v>38</v>
      </c>
      <c r="N109" s="323" t="s">
        <v>38</v>
      </c>
      <c r="O109" s="323" t="s">
        <v>38</v>
      </c>
      <c r="P109" s="323" t="s">
        <v>38</v>
      </c>
      <c r="Q109" s="323" t="s">
        <v>38</v>
      </c>
      <c r="R109" s="323" t="s">
        <v>38</v>
      </c>
      <c r="S109" s="323" t="s">
        <v>38</v>
      </c>
      <c r="T109" s="323" t="s">
        <v>38</v>
      </c>
      <c r="U109" s="323" t="s">
        <v>38</v>
      </c>
      <c r="V109" s="323" t="s">
        <v>38</v>
      </c>
      <c r="W109" s="323" t="s">
        <v>38</v>
      </c>
      <c r="X109" s="323" t="s">
        <v>38</v>
      </c>
      <c r="Y109" s="323" t="s">
        <v>38</v>
      </c>
      <c r="Z109" s="323" t="s">
        <v>38</v>
      </c>
      <c r="AA109" s="323" t="s">
        <v>38</v>
      </c>
      <c r="AB109" s="323" t="s">
        <v>38</v>
      </c>
      <c r="AC109" s="323" t="s">
        <v>38</v>
      </c>
      <c r="AD109" s="323" t="s">
        <v>38</v>
      </c>
      <c r="AE109" s="323" t="s">
        <v>38</v>
      </c>
      <c r="AF109" s="323">
        <v>0</v>
      </c>
      <c r="AG109" s="323">
        <v>0</v>
      </c>
      <c r="AH109" s="323">
        <v>0</v>
      </c>
      <c r="AI109" s="323">
        <v>0</v>
      </c>
      <c r="AJ109" s="323">
        <v>0</v>
      </c>
      <c r="AK109" s="323">
        <v>0</v>
      </c>
      <c r="AL109" s="323">
        <v>0</v>
      </c>
    </row>
    <row r="110" spans="1:38" ht="47.25" x14ac:dyDescent="0.25">
      <c r="A110" s="21" t="s">
        <v>591</v>
      </c>
      <c r="B110" s="196" t="s">
        <v>206</v>
      </c>
      <c r="C110" s="267" t="s">
        <v>207</v>
      </c>
      <c r="D110" s="323" t="s">
        <v>38</v>
      </c>
      <c r="E110" s="323" t="s">
        <v>38</v>
      </c>
      <c r="F110" s="323" t="s">
        <v>38</v>
      </c>
      <c r="G110" s="323" t="s">
        <v>38</v>
      </c>
      <c r="H110" s="323" t="s">
        <v>38</v>
      </c>
      <c r="I110" s="323" t="s">
        <v>38</v>
      </c>
      <c r="J110" s="323" t="s">
        <v>38</v>
      </c>
      <c r="K110" s="323" t="s">
        <v>38</v>
      </c>
      <c r="L110" s="323" t="s">
        <v>38</v>
      </c>
      <c r="M110" s="323" t="s">
        <v>38</v>
      </c>
      <c r="N110" s="323" t="s">
        <v>38</v>
      </c>
      <c r="O110" s="323" t="s">
        <v>38</v>
      </c>
      <c r="P110" s="323" t="s">
        <v>38</v>
      </c>
      <c r="Q110" s="323" t="s">
        <v>38</v>
      </c>
      <c r="R110" s="323" t="s">
        <v>38</v>
      </c>
      <c r="S110" s="323" t="s">
        <v>38</v>
      </c>
      <c r="T110" s="323" t="s">
        <v>38</v>
      </c>
      <c r="U110" s="323" t="s">
        <v>38</v>
      </c>
      <c r="V110" s="323" t="s">
        <v>38</v>
      </c>
      <c r="W110" s="323" t="s">
        <v>38</v>
      </c>
      <c r="X110" s="323" t="s">
        <v>38</v>
      </c>
      <c r="Y110" s="323" t="s">
        <v>38</v>
      </c>
      <c r="Z110" s="323" t="s">
        <v>38</v>
      </c>
      <c r="AA110" s="323" t="s">
        <v>38</v>
      </c>
      <c r="AB110" s="323" t="s">
        <v>38</v>
      </c>
      <c r="AC110" s="323" t="s">
        <v>38</v>
      </c>
      <c r="AD110" s="323" t="s">
        <v>38</v>
      </c>
      <c r="AE110" s="323" t="s">
        <v>38</v>
      </c>
      <c r="AF110" s="323">
        <v>0</v>
      </c>
      <c r="AG110" s="323">
        <v>0</v>
      </c>
      <c r="AH110" s="323">
        <v>0</v>
      </c>
      <c r="AI110" s="323">
        <v>0</v>
      </c>
      <c r="AJ110" s="323">
        <v>0</v>
      </c>
      <c r="AK110" s="323">
        <v>0</v>
      </c>
      <c r="AL110" s="323">
        <v>0</v>
      </c>
    </row>
    <row r="111" spans="1:38" ht="47.25" x14ac:dyDescent="0.25">
      <c r="A111" s="21" t="s">
        <v>592</v>
      </c>
      <c r="B111" s="196" t="s">
        <v>209</v>
      </c>
      <c r="C111" s="267" t="s">
        <v>210</v>
      </c>
      <c r="D111" s="323" t="s">
        <v>38</v>
      </c>
      <c r="E111" s="323" t="s">
        <v>38</v>
      </c>
      <c r="F111" s="323" t="s">
        <v>38</v>
      </c>
      <c r="G111" s="323" t="s">
        <v>38</v>
      </c>
      <c r="H111" s="323" t="s">
        <v>38</v>
      </c>
      <c r="I111" s="323" t="s">
        <v>38</v>
      </c>
      <c r="J111" s="323" t="s">
        <v>38</v>
      </c>
      <c r="K111" s="323" t="s">
        <v>38</v>
      </c>
      <c r="L111" s="323" t="s">
        <v>38</v>
      </c>
      <c r="M111" s="323" t="s">
        <v>38</v>
      </c>
      <c r="N111" s="323" t="s">
        <v>38</v>
      </c>
      <c r="O111" s="323" t="s">
        <v>38</v>
      </c>
      <c r="P111" s="323" t="s">
        <v>38</v>
      </c>
      <c r="Q111" s="323" t="s">
        <v>38</v>
      </c>
      <c r="R111" s="323" t="s">
        <v>38</v>
      </c>
      <c r="S111" s="323" t="s">
        <v>38</v>
      </c>
      <c r="T111" s="323" t="s">
        <v>38</v>
      </c>
      <c r="U111" s="323" t="s">
        <v>38</v>
      </c>
      <c r="V111" s="323" t="s">
        <v>38</v>
      </c>
      <c r="W111" s="323" t="s">
        <v>38</v>
      </c>
      <c r="X111" s="323" t="s">
        <v>38</v>
      </c>
      <c r="Y111" s="323" t="s">
        <v>38</v>
      </c>
      <c r="Z111" s="323" t="s">
        <v>38</v>
      </c>
      <c r="AA111" s="323" t="s">
        <v>38</v>
      </c>
      <c r="AB111" s="323" t="s">
        <v>38</v>
      </c>
      <c r="AC111" s="323" t="s">
        <v>38</v>
      </c>
      <c r="AD111" s="323" t="s">
        <v>38</v>
      </c>
      <c r="AE111" s="323" t="s">
        <v>38</v>
      </c>
      <c r="AF111" s="323">
        <v>0</v>
      </c>
      <c r="AG111" s="323">
        <v>0</v>
      </c>
      <c r="AH111" s="323">
        <v>0</v>
      </c>
      <c r="AI111" s="323">
        <v>0</v>
      </c>
      <c r="AJ111" s="323">
        <v>0</v>
      </c>
      <c r="AK111" s="323">
        <v>0</v>
      </c>
      <c r="AL111" s="323">
        <v>0</v>
      </c>
    </row>
    <row r="112" spans="1:38" ht="47.25" x14ac:dyDescent="0.25">
      <c r="A112" s="21" t="s">
        <v>593</v>
      </c>
      <c r="B112" s="196" t="s">
        <v>212</v>
      </c>
      <c r="C112" s="267" t="s">
        <v>213</v>
      </c>
      <c r="D112" s="323" t="s">
        <v>38</v>
      </c>
      <c r="E112" s="323" t="s">
        <v>38</v>
      </c>
      <c r="F112" s="323" t="s">
        <v>38</v>
      </c>
      <c r="G112" s="323" t="s">
        <v>38</v>
      </c>
      <c r="H112" s="323" t="s">
        <v>38</v>
      </c>
      <c r="I112" s="323" t="s">
        <v>38</v>
      </c>
      <c r="J112" s="323" t="s">
        <v>38</v>
      </c>
      <c r="K112" s="323" t="s">
        <v>38</v>
      </c>
      <c r="L112" s="323" t="s">
        <v>38</v>
      </c>
      <c r="M112" s="323" t="s">
        <v>38</v>
      </c>
      <c r="N112" s="323" t="s">
        <v>38</v>
      </c>
      <c r="O112" s="323" t="s">
        <v>38</v>
      </c>
      <c r="P112" s="323" t="s">
        <v>38</v>
      </c>
      <c r="Q112" s="323" t="s">
        <v>38</v>
      </c>
      <c r="R112" s="323" t="s">
        <v>38</v>
      </c>
      <c r="S112" s="323" t="s">
        <v>38</v>
      </c>
      <c r="T112" s="323" t="s">
        <v>38</v>
      </c>
      <c r="U112" s="323" t="s">
        <v>38</v>
      </c>
      <c r="V112" s="323" t="s">
        <v>38</v>
      </c>
      <c r="W112" s="323" t="s">
        <v>38</v>
      </c>
      <c r="X112" s="323" t="s">
        <v>38</v>
      </c>
      <c r="Y112" s="323" t="s">
        <v>38</v>
      </c>
      <c r="Z112" s="323" t="s">
        <v>38</v>
      </c>
      <c r="AA112" s="323" t="s">
        <v>38</v>
      </c>
      <c r="AB112" s="323" t="s">
        <v>38</v>
      </c>
      <c r="AC112" s="323" t="s">
        <v>38</v>
      </c>
      <c r="AD112" s="323" t="s">
        <v>38</v>
      </c>
      <c r="AE112" s="323" t="s">
        <v>38</v>
      </c>
      <c r="AF112" s="323">
        <v>0</v>
      </c>
      <c r="AG112" s="323">
        <v>0</v>
      </c>
      <c r="AH112" s="323">
        <v>0</v>
      </c>
      <c r="AI112" s="323">
        <v>0</v>
      </c>
      <c r="AJ112" s="323">
        <v>0</v>
      </c>
      <c r="AK112" s="323">
        <v>0</v>
      </c>
      <c r="AL112" s="323">
        <v>0</v>
      </c>
    </row>
    <row r="113" spans="1:38" x14ac:dyDescent="0.25">
      <c r="A113" s="21" t="s">
        <v>594</v>
      </c>
      <c r="B113" s="196" t="s">
        <v>215</v>
      </c>
      <c r="C113" s="267" t="s">
        <v>216</v>
      </c>
      <c r="D113" s="323" t="s">
        <v>38</v>
      </c>
      <c r="E113" s="323" t="s">
        <v>38</v>
      </c>
      <c r="F113" s="323" t="s">
        <v>38</v>
      </c>
      <c r="G113" s="323" t="s">
        <v>38</v>
      </c>
      <c r="H113" s="323" t="s">
        <v>38</v>
      </c>
      <c r="I113" s="323" t="s">
        <v>38</v>
      </c>
      <c r="J113" s="323" t="s">
        <v>38</v>
      </c>
      <c r="K113" s="323" t="s">
        <v>38</v>
      </c>
      <c r="L113" s="323" t="s">
        <v>38</v>
      </c>
      <c r="M113" s="323" t="s">
        <v>38</v>
      </c>
      <c r="N113" s="323" t="s">
        <v>38</v>
      </c>
      <c r="O113" s="323" t="s">
        <v>38</v>
      </c>
      <c r="P113" s="323" t="s">
        <v>38</v>
      </c>
      <c r="Q113" s="323" t="s">
        <v>38</v>
      </c>
      <c r="R113" s="323" t="s">
        <v>38</v>
      </c>
      <c r="S113" s="323" t="s">
        <v>38</v>
      </c>
      <c r="T113" s="323" t="s">
        <v>38</v>
      </c>
      <c r="U113" s="323" t="s">
        <v>38</v>
      </c>
      <c r="V113" s="323" t="s">
        <v>38</v>
      </c>
      <c r="W113" s="323" t="s">
        <v>38</v>
      </c>
      <c r="X113" s="323" t="s">
        <v>38</v>
      </c>
      <c r="Y113" s="323" t="s">
        <v>38</v>
      </c>
      <c r="Z113" s="323">
        <v>6.4942993500000004</v>
      </c>
      <c r="AA113" s="323" t="s">
        <v>38</v>
      </c>
      <c r="AB113" s="323" t="s">
        <v>38</v>
      </c>
      <c r="AC113" s="323" t="s">
        <v>38</v>
      </c>
      <c r="AD113" s="323" t="s">
        <v>38</v>
      </c>
      <c r="AE113" s="323">
        <v>1</v>
      </c>
      <c r="AF113" s="323">
        <v>0</v>
      </c>
      <c r="AG113" s="323">
        <v>6.4942993500000004</v>
      </c>
      <c r="AH113" s="323">
        <v>0</v>
      </c>
      <c r="AI113" s="323">
        <v>0</v>
      </c>
      <c r="AJ113" s="323">
        <v>0</v>
      </c>
      <c r="AK113" s="323">
        <v>0</v>
      </c>
      <c r="AL113" s="323">
        <v>1</v>
      </c>
    </row>
    <row r="114" spans="1:38" x14ac:dyDescent="0.25">
      <c r="A114" s="21" t="s">
        <v>704</v>
      </c>
      <c r="B114" s="196" t="s">
        <v>796</v>
      </c>
      <c r="C114" s="267" t="s">
        <v>703</v>
      </c>
      <c r="D114" s="323" t="s">
        <v>38</v>
      </c>
      <c r="E114" s="323" t="s">
        <v>38</v>
      </c>
      <c r="F114" s="323" t="s">
        <v>38</v>
      </c>
      <c r="G114" s="323" t="s">
        <v>38</v>
      </c>
      <c r="H114" s="323" t="s">
        <v>38</v>
      </c>
      <c r="I114" s="323" t="s">
        <v>38</v>
      </c>
      <c r="J114" s="323" t="s">
        <v>38</v>
      </c>
      <c r="K114" s="323" t="s">
        <v>38</v>
      </c>
      <c r="L114" s="323" t="s">
        <v>38</v>
      </c>
      <c r="M114" s="323" t="s">
        <v>38</v>
      </c>
      <c r="N114" s="323" t="s">
        <v>38</v>
      </c>
      <c r="O114" s="323" t="s">
        <v>38</v>
      </c>
      <c r="P114" s="323" t="s">
        <v>38</v>
      </c>
      <c r="Q114" s="323" t="s">
        <v>38</v>
      </c>
      <c r="R114" s="323" t="s">
        <v>38</v>
      </c>
      <c r="S114" s="323" t="s">
        <v>38</v>
      </c>
      <c r="T114" s="323" t="s">
        <v>38</v>
      </c>
      <c r="U114" s="323" t="s">
        <v>38</v>
      </c>
      <c r="V114" s="323" t="s">
        <v>38</v>
      </c>
      <c r="W114" s="323" t="s">
        <v>38</v>
      </c>
      <c r="X114" s="323" t="s">
        <v>38</v>
      </c>
      <c r="Y114" s="323" t="s">
        <v>38</v>
      </c>
      <c r="Z114" s="323" t="s">
        <v>38</v>
      </c>
      <c r="AA114" s="323" t="s">
        <v>38</v>
      </c>
      <c r="AB114" s="323" t="s">
        <v>38</v>
      </c>
      <c r="AC114" s="323" t="s">
        <v>38</v>
      </c>
      <c r="AD114" s="323" t="s">
        <v>38</v>
      </c>
      <c r="AE114" s="323" t="s">
        <v>38</v>
      </c>
      <c r="AF114" s="323">
        <v>0</v>
      </c>
      <c r="AG114" s="323">
        <v>0</v>
      </c>
      <c r="AH114" s="323">
        <v>0</v>
      </c>
      <c r="AI114" s="323">
        <v>0</v>
      </c>
      <c r="AJ114" s="323">
        <v>0</v>
      </c>
      <c r="AK114" s="323">
        <v>0</v>
      </c>
      <c r="AL114" s="323">
        <v>0</v>
      </c>
    </row>
    <row r="115" spans="1:38" ht="31.5" x14ac:dyDescent="0.25">
      <c r="A115" s="14" t="s">
        <v>245</v>
      </c>
      <c r="B115" s="20" t="s">
        <v>264</v>
      </c>
      <c r="C115" s="319" t="s">
        <v>265</v>
      </c>
      <c r="D115" s="316" t="s">
        <v>38</v>
      </c>
      <c r="E115" s="316" t="s">
        <v>38</v>
      </c>
      <c r="F115" s="316" t="s">
        <v>38</v>
      </c>
      <c r="G115" s="316" t="s">
        <v>38</v>
      </c>
      <c r="H115" s="316" t="s">
        <v>38</v>
      </c>
      <c r="I115" s="316" t="s">
        <v>38</v>
      </c>
      <c r="J115" s="316" t="s">
        <v>38</v>
      </c>
      <c r="K115" s="316" t="s">
        <v>38</v>
      </c>
      <c r="L115" s="316" t="s">
        <v>38</v>
      </c>
      <c r="M115" s="316" t="s">
        <v>38</v>
      </c>
      <c r="N115" s="316" t="s">
        <v>38</v>
      </c>
      <c r="O115" s="316" t="s">
        <v>38</v>
      </c>
      <c r="P115" s="316" t="s">
        <v>38</v>
      </c>
      <c r="Q115" s="316" t="s">
        <v>38</v>
      </c>
      <c r="R115" s="316">
        <v>0</v>
      </c>
      <c r="S115" s="316">
        <v>0</v>
      </c>
      <c r="T115" s="316">
        <v>0</v>
      </c>
      <c r="U115" s="316">
        <v>0</v>
      </c>
      <c r="V115" s="316">
        <v>0</v>
      </c>
      <c r="W115" s="316">
        <v>0</v>
      </c>
      <c r="X115" s="316">
        <v>0</v>
      </c>
      <c r="Y115" s="316">
        <v>0</v>
      </c>
      <c r="Z115" s="316">
        <v>0</v>
      </c>
      <c r="AA115" s="316">
        <v>0</v>
      </c>
      <c r="AB115" s="316">
        <v>0</v>
      </c>
      <c r="AC115" s="316">
        <v>0</v>
      </c>
      <c r="AD115" s="316">
        <v>0</v>
      </c>
      <c r="AE115" s="316">
        <v>0</v>
      </c>
      <c r="AF115" s="323">
        <v>0</v>
      </c>
      <c r="AG115" s="323">
        <v>0</v>
      </c>
      <c r="AH115" s="323">
        <v>0</v>
      </c>
      <c r="AI115" s="323">
        <v>0</v>
      </c>
      <c r="AJ115" s="323">
        <v>0</v>
      </c>
      <c r="AK115" s="323">
        <v>0</v>
      </c>
      <c r="AL115" s="323">
        <v>0</v>
      </c>
    </row>
    <row r="116" spans="1:38" ht="31.5" x14ac:dyDescent="0.25">
      <c r="A116" s="14" t="s">
        <v>247</v>
      </c>
      <c r="B116" s="20" t="s">
        <v>248</v>
      </c>
      <c r="C116" s="319" t="s">
        <v>37</v>
      </c>
      <c r="D116" s="316" t="s">
        <v>38</v>
      </c>
      <c r="E116" s="316" t="s">
        <v>38</v>
      </c>
      <c r="F116" s="316" t="s">
        <v>38</v>
      </c>
      <c r="G116" s="316" t="s">
        <v>38</v>
      </c>
      <c r="H116" s="316" t="s">
        <v>38</v>
      </c>
      <c r="I116" s="316" t="s">
        <v>38</v>
      </c>
      <c r="J116" s="316" t="s">
        <v>38</v>
      </c>
      <c r="K116" s="316" t="s">
        <v>38</v>
      </c>
      <c r="L116" s="316" t="s">
        <v>38</v>
      </c>
      <c r="M116" s="316" t="s">
        <v>38</v>
      </c>
      <c r="N116" s="316" t="s">
        <v>38</v>
      </c>
      <c r="O116" s="316" t="s">
        <v>38</v>
      </c>
      <c r="P116" s="316" t="s">
        <v>38</v>
      </c>
      <c r="Q116" s="316" t="s">
        <v>38</v>
      </c>
      <c r="R116" s="316" t="s">
        <v>38</v>
      </c>
      <c r="S116" s="316" t="s">
        <v>38</v>
      </c>
      <c r="T116" s="316" t="s">
        <v>38</v>
      </c>
      <c r="U116" s="316" t="s">
        <v>38</v>
      </c>
      <c r="V116" s="316" t="s">
        <v>38</v>
      </c>
      <c r="W116" s="316" t="s">
        <v>38</v>
      </c>
      <c r="X116" s="316" t="s">
        <v>38</v>
      </c>
      <c r="Y116" s="316" t="s">
        <v>38</v>
      </c>
      <c r="Z116" s="316" t="s">
        <v>38</v>
      </c>
      <c r="AA116" s="316" t="s">
        <v>38</v>
      </c>
      <c r="AB116" s="316" t="s">
        <v>38</v>
      </c>
      <c r="AC116" s="316" t="s">
        <v>38</v>
      </c>
      <c r="AD116" s="316" t="s">
        <v>38</v>
      </c>
      <c r="AE116" s="316" t="s">
        <v>38</v>
      </c>
      <c r="AF116" s="316" t="s">
        <v>38</v>
      </c>
      <c r="AG116" s="316" t="s">
        <v>38</v>
      </c>
      <c r="AH116" s="316" t="s">
        <v>38</v>
      </c>
      <c r="AI116" s="316" t="s">
        <v>38</v>
      </c>
      <c r="AJ116" s="316" t="s">
        <v>38</v>
      </c>
      <c r="AK116" s="316" t="s">
        <v>38</v>
      </c>
      <c r="AL116" s="316" t="s">
        <v>38</v>
      </c>
    </row>
    <row r="117" spans="1:38" ht="31.5" x14ac:dyDescent="0.25">
      <c r="A117" s="14" t="s">
        <v>249</v>
      </c>
      <c r="B117" s="20" t="s">
        <v>250</v>
      </c>
      <c r="C117" s="319" t="s">
        <v>37</v>
      </c>
      <c r="D117" s="316" t="s">
        <v>38</v>
      </c>
      <c r="E117" s="316" t="s">
        <v>38</v>
      </c>
      <c r="F117" s="316" t="s">
        <v>38</v>
      </c>
      <c r="G117" s="316" t="s">
        <v>38</v>
      </c>
      <c r="H117" s="316" t="s">
        <v>38</v>
      </c>
      <c r="I117" s="316" t="s">
        <v>38</v>
      </c>
      <c r="J117" s="316" t="s">
        <v>38</v>
      </c>
      <c r="K117" s="316" t="s">
        <v>38</v>
      </c>
      <c r="L117" s="316" t="s">
        <v>38</v>
      </c>
      <c r="M117" s="316" t="s">
        <v>38</v>
      </c>
      <c r="N117" s="316" t="s">
        <v>38</v>
      </c>
      <c r="O117" s="316" t="s">
        <v>38</v>
      </c>
      <c r="P117" s="316" t="s">
        <v>38</v>
      </c>
      <c r="Q117" s="316" t="s">
        <v>38</v>
      </c>
      <c r="R117" s="316">
        <v>0</v>
      </c>
      <c r="S117" s="316">
        <v>0</v>
      </c>
      <c r="T117" s="316">
        <v>0</v>
      </c>
      <c r="U117" s="316">
        <v>0</v>
      </c>
      <c r="V117" s="316">
        <v>0</v>
      </c>
      <c r="W117" s="316">
        <v>0</v>
      </c>
      <c r="X117" s="316">
        <v>0</v>
      </c>
      <c r="Y117" s="316">
        <v>0</v>
      </c>
      <c r="Z117" s="316">
        <v>0</v>
      </c>
      <c r="AA117" s="316">
        <v>0</v>
      </c>
      <c r="AB117" s="316">
        <v>0</v>
      </c>
      <c r="AC117" s="316">
        <v>0</v>
      </c>
      <c r="AD117" s="316">
        <v>0</v>
      </c>
      <c r="AE117" s="316">
        <v>0</v>
      </c>
      <c r="AF117" s="323">
        <v>0</v>
      </c>
      <c r="AG117" s="323">
        <v>0</v>
      </c>
      <c r="AH117" s="323">
        <v>0</v>
      </c>
      <c r="AI117" s="323">
        <v>0</v>
      </c>
      <c r="AJ117" s="323">
        <v>0</v>
      </c>
      <c r="AK117" s="323">
        <v>0</v>
      </c>
      <c r="AL117" s="323">
        <v>0</v>
      </c>
    </row>
    <row r="118" spans="1:38" ht="31.5" x14ac:dyDescent="0.25">
      <c r="A118" s="14" t="s">
        <v>254</v>
      </c>
      <c r="B118" s="20" t="s">
        <v>255</v>
      </c>
      <c r="C118" s="319" t="s">
        <v>37</v>
      </c>
      <c r="D118" s="316" t="s">
        <v>38</v>
      </c>
      <c r="E118" s="316" t="s">
        <v>38</v>
      </c>
      <c r="F118" s="316" t="s">
        <v>38</v>
      </c>
      <c r="G118" s="316" t="s">
        <v>38</v>
      </c>
      <c r="H118" s="316" t="s">
        <v>38</v>
      </c>
      <c r="I118" s="316" t="s">
        <v>38</v>
      </c>
      <c r="J118" s="316" t="s">
        <v>38</v>
      </c>
      <c r="K118" s="316" t="s">
        <v>38</v>
      </c>
      <c r="L118" s="316" t="s">
        <v>38</v>
      </c>
      <c r="M118" s="316" t="s">
        <v>38</v>
      </c>
      <c r="N118" s="316" t="s">
        <v>38</v>
      </c>
      <c r="O118" s="316" t="s">
        <v>38</v>
      </c>
      <c r="P118" s="316" t="s">
        <v>38</v>
      </c>
      <c r="Q118" s="316" t="s">
        <v>38</v>
      </c>
      <c r="R118" s="316" t="s">
        <v>38</v>
      </c>
      <c r="S118" s="316" t="s">
        <v>38</v>
      </c>
      <c r="T118" s="316" t="s">
        <v>38</v>
      </c>
      <c r="U118" s="316" t="s">
        <v>38</v>
      </c>
      <c r="V118" s="316" t="s">
        <v>38</v>
      </c>
      <c r="W118" s="316" t="s">
        <v>38</v>
      </c>
      <c r="X118" s="316" t="s">
        <v>38</v>
      </c>
      <c r="Y118" s="316" t="s">
        <v>38</v>
      </c>
      <c r="Z118" s="316" t="s">
        <v>38</v>
      </c>
      <c r="AA118" s="316" t="s">
        <v>38</v>
      </c>
      <c r="AB118" s="316" t="s">
        <v>38</v>
      </c>
      <c r="AC118" s="316" t="s">
        <v>38</v>
      </c>
      <c r="AD118" s="316" t="s">
        <v>38</v>
      </c>
      <c r="AE118" s="316" t="s">
        <v>38</v>
      </c>
      <c r="AF118" s="316" t="s">
        <v>38</v>
      </c>
      <c r="AG118" s="316" t="s">
        <v>38</v>
      </c>
      <c r="AH118" s="316" t="s">
        <v>38</v>
      </c>
      <c r="AI118" s="316" t="s">
        <v>38</v>
      </c>
      <c r="AJ118" s="316" t="s">
        <v>38</v>
      </c>
      <c r="AK118" s="316" t="s">
        <v>38</v>
      </c>
      <c r="AL118" s="316" t="s">
        <v>38</v>
      </c>
    </row>
    <row r="119" spans="1:38" ht="31.5" x14ac:dyDescent="0.25">
      <c r="A119" s="14" t="s">
        <v>256</v>
      </c>
      <c r="B119" s="20" t="s">
        <v>75</v>
      </c>
      <c r="C119" s="319" t="s">
        <v>37</v>
      </c>
      <c r="D119" s="316" t="s">
        <v>38</v>
      </c>
      <c r="E119" s="316" t="s">
        <v>38</v>
      </c>
      <c r="F119" s="316" t="s">
        <v>38</v>
      </c>
      <c r="G119" s="316" t="s">
        <v>38</v>
      </c>
      <c r="H119" s="316" t="s">
        <v>38</v>
      </c>
      <c r="I119" s="316" t="s">
        <v>38</v>
      </c>
      <c r="J119" s="316" t="s">
        <v>38</v>
      </c>
      <c r="K119" s="316" t="s">
        <v>38</v>
      </c>
      <c r="L119" s="316" t="s">
        <v>38</v>
      </c>
      <c r="M119" s="316" t="s">
        <v>38</v>
      </c>
      <c r="N119" s="316" t="s">
        <v>38</v>
      </c>
      <c r="O119" s="316" t="s">
        <v>38</v>
      </c>
      <c r="P119" s="316" t="s">
        <v>38</v>
      </c>
      <c r="Q119" s="316" t="s">
        <v>38</v>
      </c>
      <c r="R119" s="316" t="s">
        <v>38</v>
      </c>
      <c r="S119" s="316" t="s">
        <v>38</v>
      </c>
      <c r="T119" s="316" t="s">
        <v>38</v>
      </c>
      <c r="U119" s="316" t="s">
        <v>38</v>
      </c>
      <c r="V119" s="316" t="s">
        <v>38</v>
      </c>
      <c r="W119" s="316" t="s">
        <v>38</v>
      </c>
      <c r="X119" s="316" t="s">
        <v>38</v>
      </c>
      <c r="Y119" s="316" t="s">
        <v>38</v>
      </c>
      <c r="Z119" s="316" t="s">
        <v>38</v>
      </c>
      <c r="AA119" s="316" t="s">
        <v>38</v>
      </c>
      <c r="AB119" s="316" t="s">
        <v>38</v>
      </c>
      <c r="AC119" s="316" t="s">
        <v>38</v>
      </c>
      <c r="AD119" s="316" t="s">
        <v>38</v>
      </c>
      <c r="AE119" s="316" t="s">
        <v>38</v>
      </c>
      <c r="AF119" s="316" t="s">
        <v>38</v>
      </c>
      <c r="AG119" s="316" t="s">
        <v>38</v>
      </c>
      <c r="AH119" s="316" t="s">
        <v>38</v>
      </c>
      <c r="AI119" s="316" t="s">
        <v>38</v>
      </c>
      <c r="AJ119" s="316" t="s">
        <v>38</v>
      </c>
      <c r="AK119" s="316" t="s">
        <v>38</v>
      </c>
      <c r="AL119" s="316" t="s">
        <v>38</v>
      </c>
    </row>
    <row r="120" spans="1:38" x14ac:dyDescent="0.25">
      <c r="A120" s="14" t="s">
        <v>257</v>
      </c>
      <c r="B120" s="20" t="s">
        <v>258</v>
      </c>
      <c r="C120" s="319" t="s">
        <v>37</v>
      </c>
      <c r="D120" s="316">
        <v>0</v>
      </c>
      <c r="E120" s="316">
        <v>0</v>
      </c>
      <c r="F120" s="316">
        <v>0</v>
      </c>
      <c r="G120" s="316">
        <v>0</v>
      </c>
      <c r="H120" s="316">
        <v>0</v>
      </c>
      <c r="I120" s="316">
        <v>0</v>
      </c>
      <c r="J120" s="316">
        <v>0</v>
      </c>
      <c r="K120" s="316">
        <v>0</v>
      </c>
      <c r="L120" s="316">
        <v>0</v>
      </c>
      <c r="M120" s="316">
        <v>0</v>
      </c>
      <c r="N120" s="316">
        <v>0</v>
      </c>
      <c r="O120" s="316">
        <v>0</v>
      </c>
      <c r="P120" s="316">
        <v>0</v>
      </c>
      <c r="Q120" s="316">
        <v>0</v>
      </c>
      <c r="R120" s="316">
        <v>0</v>
      </c>
      <c r="S120" s="316">
        <v>9.7799999999999994</v>
      </c>
      <c r="T120" s="316">
        <v>0</v>
      </c>
      <c r="U120" s="316">
        <v>0</v>
      </c>
      <c r="V120" s="316">
        <v>0</v>
      </c>
      <c r="W120" s="316">
        <v>0</v>
      </c>
      <c r="X120" s="316">
        <v>2</v>
      </c>
      <c r="Y120" s="316">
        <v>0</v>
      </c>
      <c r="Z120" s="316">
        <v>0</v>
      </c>
      <c r="AA120" s="316">
        <v>0</v>
      </c>
      <c r="AB120" s="316">
        <v>0</v>
      </c>
      <c r="AC120" s="316">
        <v>0</v>
      </c>
      <c r="AD120" s="316">
        <v>0</v>
      </c>
      <c r="AE120" s="316">
        <v>0</v>
      </c>
      <c r="AF120" s="316">
        <v>0</v>
      </c>
      <c r="AG120" s="316">
        <v>73.194000000000003</v>
      </c>
      <c r="AH120" s="316">
        <v>0</v>
      </c>
      <c r="AI120" s="316">
        <v>0</v>
      </c>
      <c r="AJ120" s="316">
        <v>0</v>
      </c>
      <c r="AK120" s="316">
        <v>0</v>
      </c>
      <c r="AL120" s="316">
        <v>3</v>
      </c>
    </row>
    <row r="121" spans="1:38" s="318" customFormat="1" x14ac:dyDescent="0.25">
      <c r="A121" s="14" t="s">
        <v>259</v>
      </c>
      <c r="B121" s="25" t="s">
        <v>260</v>
      </c>
      <c r="C121" s="319" t="s">
        <v>37</v>
      </c>
      <c r="D121" s="319" t="s">
        <v>38</v>
      </c>
      <c r="E121" s="316">
        <v>0</v>
      </c>
      <c r="F121" s="319" t="s">
        <v>38</v>
      </c>
      <c r="G121" s="319" t="s">
        <v>38</v>
      </c>
      <c r="H121" s="319" t="s">
        <v>38</v>
      </c>
      <c r="I121" s="319" t="s">
        <v>38</v>
      </c>
      <c r="J121" s="316">
        <v>0</v>
      </c>
      <c r="K121" s="319" t="s">
        <v>38</v>
      </c>
      <c r="L121" s="316">
        <v>0</v>
      </c>
      <c r="M121" s="319" t="s">
        <v>38</v>
      </c>
      <c r="N121" s="319" t="s">
        <v>38</v>
      </c>
      <c r="O121" s="319" t="s">
        <v>38</v>
      </c>
      <c r="P121" s="319" t="s">
        <v>38</v>
      </c>
      <c r="Q121" s="316">
        <v>0</v>
      </c>
      <c r="R121" s="319" t="s">
        <v>38</v>
      </c>
      <c r="S121" s="316">
        <v>9.7799999999999994</v>
      </c>
      <c r="T121" s="316">
        <v>0</v>
      </c>
      <c r="U121" s="316">
        <v>0</v>
      </c>
      <c r="V121" s="316">
        <v>0</v>
      </c>
      <c r="W121" s="316">
        <v>0</v>
      </c>
      <c r="X121" s="316">
        <v>2</v>
      </c>
      <c r="Y121" s="316">
        <v>0</v>
      </c>
      <c r="Z121" s="316">
        <v>0</v>
      </c>
      <c r="AA121" s="316">
        <v>0</v>
      </c>
      <c r="AB121" s="316">
        <v>0</v>
      </c>
      <c r="AC121" s="316">
        <v>0</v>
      </c>
      <c r="AD121" s="316">
        <v>0</v>
      </c>
      <c r="AE121" s="316">
        <v>0</v>
      </c>
      <c r="AF121" s="316">
        <v>0</v>
      </c>
      <c r="AG121" s="316">
        <v>9.7799999999999994</v>
      </c>
      <c r="AH121" s="316">
        <v>0</v>
      </c>
      <c r="AI121" s="316">
        <v>0</v>
      </c>
      <c r="AJ121" s="316">
        <v>0</v>
      </c>
      <c r="AK121" s="316">
        <v>0</v>
      </c>
      <c r="AL121" s="316">
        <v>2</v>
      </c>
    </row>
    <row r="122" spans="1:38" x14ac:dyDescent="0.25">
      <c r="A122" s="299" t="s">
        <v>705</v>
      </c>
      <c r="B122" s="197" t="s">
        <v>706</v>
      </c>
      <c r="C122" s="267" t="s">
        <v>707</v>
      </c>
      <c r="D122" s="323" t="s">
        <v>38</v>
      </c>
      <c r="E122" s="323" t="s">
        <v>38</v>
      </c>
      <c r="F122" s="323" t="s">
        <v>38</v>
      </c>
      <c r="G122" s="323" t="s">
        <v>38</v>
      </c>
      <c r="H122" s="323" t="s">
        <v>38</v>
      </c>
      <c r="I122" s="323" t="s">
        <v>38</v>
      </c>
      <c r="J122" s="323" t="s">
        <v>38</v>
      </c>
      <c r="K122" s="323" t="s">
        <v>38</v>
      </c>
      <c r="L122" s="323" t="s">
        <v>38</v>
      </c>
      <c r="M122" s="323" t="s">
        <v>38</v>
      </c>
      <c r="N122" s="323" t="s">
        <v>38</v>
      </c>
      <c r="O122" s="323" t="s">
        <v>38</v>
      </c>
      <c r="P122" s="323" t="s">
        <v>38</v>
      </c>
      <c r="Q122" s="323" t="s">
        <v>38</v>
      </c>
      <c r="R122" s="323" t="s">
        <v>38</v>
      </c>
      <c r="S122" s="323" t="s">
        <v>38</v>
      </c>
      <c r="T122" s="323" t="s">
        <v>38</v>
      </c>
      <c r="U122" s="323" t="s">
        <v>38</v>
      </c>
      <c r="V122" s="323" t="s">
        <v>38</v>
      </c>
      <c r="W122" s="323" t="s">
        <v>38</v>
      </c>
      <c r="X122" s="323" t="s">
        <v>38</v>
      </c>
      <c r="Y122" s="323" t="s">
        <v>38</v>
      </c>
      <c r="Z122" s="323" t="s">
        <v>38</v>
      </c>
      <c r="AA122" s="323" t="s">
        <v>38</v>
      </c>
      <c r="AB122" s="323" t="s">
        <v>38</v>
      </c>
      <c r="AC122" s="323" t="s">
        <v>38</v>
      </c>
      <c r="AD122" s="323" t="s">
        <v>38</v>
      </c>
      <c r="AE122" s="323" t="s">
        <v>38</v>
      </c>
      <c r="AF122" s="323">
        <v>0</v>
      </c>
      <c r="AG122" s="323">
        <v>0</v>
      </c>
      <c r="AH122" s="323">
        <v>0</v>
      </c>
      <c r="AI122" s="323">
        <v>0</v>
      </c>
      <c r="AJ122" s="323">
        <v>0</v>
      </c>
      <c r="AK122" s="323">
        <v>0</v>
      </c>
      <c r="AL122" s="323">
        <v>0</v>
      </c>
    </row>
    <row r="123" spans="1:38" x14ac:dyDescent="0.25">
      <c r="A123" s="299" t="s">
        <v>708</v>
      </c>
      <c r="B123" s="196" t="s">
        <v>709</v>
      </c>
      <c r="C123" s="196" t="s">
        <v>710</v>
      </c>
      <c r="D123" s="323" t="s">
        <v>38</v>
      </c>
      <c r="E123" s="323" t="s">
        <v>38</v>
      </c>
      <c r="F123" s="323" t="s">
        <v>38</v>
      </c>
      <c r="G123" s="323" t="s">
        <v>38</v>
      </c>
      <c r="H123" s="323" t="s">
        <v>38</v>
      </c>
      <c r="I123" s="323" t="s">
        <v>38</v>
      </c>
      <c r="J123" s="323" t="s">
        <v>38</v>
      </c>
      <c r="K123" s="323" t="s">
        <v>38</v>
      </c>
      <c r="L123" s="323" t="s">
        <v>38</v>
      </c>
      <c r="M123" s="323" t="s">
        <v>38</v>
      </c>
      <c r="N123" s="323" t="s">
        <v>38</v>
      </c>
      <c r="O123" s="323" t="s">
        <v>38</v>
      </c>
      <c r="P123" s="323" t="s">
        <v>38</v>
      </c>
      <c r="Q123" s="323" t="s">
        <v>38</v>
      </c>
      <c r="R123" s="323" t="s">
        <v>38</v>
      </c>
      <c r="S123" s="323">
        <v>6.18</v>
      </c>
      <c r="T123" s="323" t="s">
        <v>38</v>
      </c>
      <c r="U123" s="323" t="s">
        <v>38</v>
      </c>
      <c r="V123" s="323" t="s">
        <v>38</v>
      </c>
      <c r="W123" s="323" t="s">
        <v>38</v>
      </c>
      <c r="X123" s="323">
        <v>1</v>
      </c>
      <c r="Y123" s="323" t="s">
        <v>38</v>
      </c>
      <c r="Z123" s="323" t="s">
        <v>38</v>
      </c>
      <c r="AA123" s="323" t="s">
        <v>38</v>
      </c>
      <c r="AB123" s="323" t="s">
        <v>38</v>
      </c>
      <c r="AC123" s="323" t="s">
        <v>38</v>
      </c>
      <c r="AD123" s="323" t="s">
        <v>38</v>
      </c>
      <c r="AE123" s="323" t="s">
        <v>38</v>
      </c>
      <c r="AF123" s="323">
        <v>0</v>
      </c>
      <c r="AG123" s="323">
        <v>6.18</v>
      </c>
      <c r="AH123" s="323">
        <v>0</v>
      </c>
      <c r="AI123" s="323">
        <v>0</v>
      </c>
      <c r="AJ123" s="323">
        <v>0</v>
      </c>
      <c r="AK123" s="323">
        <v>0</v>
      </c>
      <c r="AL123" s="323">
        <v>1</v>
      </c>
    </row>
    <row r="124" spans="1:38" x14ac:dyDescent="0.25">
      <c r="A124" s="299" t="s">
        <v>711</v>
      </c>
      <c r="B124" s="197" t="s">
        <v>712</v>
      </c>
      <c r="C124" s="267" t="s">
        <v>713</v>
      </c>
      <c r="D124" s="323" t="s">
        <v>38</v>
      </c>
      <c r="E124" s="323" t="s">
        <v>38</v>
      </c>
      <c r="F124" s="323" t="s">
        <v>38</v>
      </c>
      <c r="G124" s="323" t="s">
        <v>38</v>
      </c>
      <c r="H124" s="323" t="s">
        <v>38</v>
      </c>
      <c r="I124" s="323" t="s">
        <v>38</v>
      </c>
      <c r="J124" s="323" t="s">
        <v>38</v>
      </c>
      <c r="K124" s="323" t="s">
        <v>38</v>
      </c>
      <c r="L124" s="323" t="s">
        <v>38</v>
      </c>
      <c r="M124" s="323" t="s">
        <v>38</v>
      </c>
      <c r="N124" s="323" t="s">
        <v>38</v>
      </c>
      <c r="O124" s="323" t="s">
        <v>38</v>
      </c>
      <c r="P124" s="323" t="s">
        <v>38</v>
      </c>
      <c r="Q124" s="323" t="s">
        <v>38</v>
      </c>
      <c r="R124" s="323" t="s">
        <v>38</v>
      </c>
      <c r="S124" s="268">
        <v>3.6</v>
      </c>
      <c r="T124" s="323" t="s">
        <v>38</v>
      </c>
      <c r="U124" s="323" t="s">
        <v>38</v>
      </c>
      <c r="V124" s="323" t="s">
        <v>38</v>
      </c>
      <c r="W124" s="323" t="s">
        <v>38</v>
      </c>
      <c r="X124" s="323">
        <v>1</v>
      </c>
      <c r="Y124" s="323" t="s">
        <v>38</v>
      </c>
      <c r="Z124" s="323" t="s">
        <v>38</v>
      </c>
      <c r="AA124" s="323" t="s">
        <v>38</v>
      </c>
      <c r="AB124" s="323" t="s">
        <v>38</v>
      </c>
      <c r="AC124" s="323" t="s">
        <v>38</v>
      </c>
      <c r="AD124" s="323" t="s">
        <v>38</v>
      </c>
      <c r="AE124" s="323" t="s">
        <v>38</v>
      </c>
      <c r="AF124" s="323">
        <v>0</v>
      </c>
      <c r="AG124" s="323">
        <v>3.6</v>
      </c>
      <c r="AH124" s="323">
        <v>0</v>
      </c>
      <c r="AI124" s="323">
        <v>0</v>
      </c>
      <c r="AJ124" s="323">
        <v>0</v>
      </c>
      <c r="AK124" s="323">
        <v>0</v>
      </c>
      <c r="AL124" s="323">
        <v>1</v>
      </c>
    </row>
    <row r="125" spans="1:38" s="318" customFormat="1" x14ac:dyDescent="0.25">
      <c r="A125" s="14" t="s">
        <v>261</v>
      </c>
      <c r="B125" s="25" t="s">
        <v>262</v>
      </c>
      <c r="C125" s="319" t="s">
        <v>37</v>
      </c>
      <c r="D125" s="319" t="s">
        <v>38</v>
      </c>
      <c r="E125" s="316">
        <v>0</v>
      </c>
      <c r="F125" s="316">
        <v>0</v>
      </c>
      <c r="G125" s="316">
        <v>0</v>
      </c>
      <c r="H125" s="316">
        <v>0</v>
      </c>
      <c r="I125" s="316">
        <v>0</v>
      </c>
      <c r="J125" s="316">
        <v>0</v>
      </c>
      <c r="K125" s="316">
        <v>0</v>
      </c>
      <c r="L125" s="316">
        <v>0</v>
      </c>
      <c r="M125" s="316">
        <v>0</v>
      </c>
      <c r="N125" s="316">
        <v>0</v>
      </c>
      <c r="O125" s="316">
        <v>0</v>
      </c>
      <c r="P125" s="316">
        <v>0</v>
      </c>
      <c r="Q125" s="316">
        <v>0</v>
      </c>
      <c r="R125" s="316">
        <v>0</v>
      </c>
      <c r="S125" s="316">
        <v>0</v>
      </c>
      <c r="T125" s="316">
        <v>0</v>
      </c>
      <c r="U125" s="316">
        <v>0</v>
      </c>
      <c r="V125" s="316">
        <v>0</v>
      </c>
      <c r="W125" s="316">
        <v>0</v>
      </c>
      <c r="X125" s="316">
        <v>0</v>
      </c>
      <c r="Y125" s="316">
        <v>0</v>
      </c>
      <c r="Z125" s="316">
        <v>0</v>
      </c>
      <c r="AA125" s="316">
        <v>0</v>
      </c>
      <c r="AB125" s="316">
        <v>0</v>
      </c>
      <c r="AC125" s="316">
        <v>0</v>
      </c>
      <c r="AD125" s="316">
        <v>0</v>
      </c>
      <c r="AE125" s="316">
        <v>0</v>
      </c>
      <c r="AF125" s="316">
        <v>0</v>
      </c>
      <c r="AG125" s="316">
        <v>63.414000000000001</v>
      </c>
      <c r="AH125" s="316">
        <v>0</v>
      </c>
      <c r="AI125" s="316">
        <v>0</v>
      </c>
      <c r="AJ125" s="316">
        <v>0</v>
      </c>
      <c r="AK125" s="316">
        <v>0</v>
      </c>
      <c r="AL125" s="316">
        <v>1</v>
      </c>
    </row>
    <row r="126" spans="1:38" ht="31.5" x14ac:dyDescent="0.25">
      <c r="A126" s="21" t="s">
        <v>474</v>
      </c>
      <c r="B126" s="196" t="s">
        <v>714</v>
      </c>
      <c r="C126" s="267" t="s">
        <v>265</v>
      </c>
      <c r="D126" s="323" t="s">
        <v>38</v>
      </c>
      <c r="E126" s="323" t="s">
        <v>38</v>
      </c>
      <c r="F126" s="323" t="s">
        <v>38</v>
      </c>
      <c r="G126" s="323" t="s">
        <v>38</v>
      </c>
      <c r="H126" s="323" t="s">
        <v>38</v>
      </c>
      <c r="I126" s="323" t="s">
        <v>38</v>
      </c>
      <c r="J126" s="323" t="s">
        <v>38</v>
      </c>
      <c r="K126" s="323" t="s">
        <v>38</v>
      </c>
      <c r="L126" s="323" t="s">
        <v>38</v>
      </c>
      <c r="M126" s="323" t="s">
        <v>38</v>
      </c>
      <c r="N126" s="323" t="s">
        <v>38</v>
      </c>
      <c r="O126" s="323" t="s">
        <v>38</v>
      </c>
      <c r="P126" s="323" t="s">
        <v>38</v>
      </c>
      <c r="Q126" s="323" t="s">
        <v>38</v>
      </c>
      <c r="R126" s="323" t="s">
        <v>38</v>
      </c>
      <c r="S126" s="323" t="s">
        <v>38</v>
      </c>
      <c r="T126" s="323" t="s">
        <v>38</v>
      </c>
      <c r="U126" s="323" t="s">
        <v>38</v>
      </c>
      <c r="V126" s="323" t="s">
        <v>38</v>
      </c>
      <c r="W126" s="323" t="s">
        <v>38</v>
      </c>
      <c r="X126" s="323" t="s">
        <v>38</v>
      </c>
      <c r="Y126" s="323" t="s">
        <v>38</v>
      </c>
      <c r="Z126" s="323" t="s">
        <v>38</v>
      </c>
      <c r="AA126" s="323" t="s">
        <v>38</v>
      </c>
      <c r="AB126" s="323" t="s">
        <v>38</v>
      </c>
      <c r="AC126" s="323" t="s">
        <v>38</v>
      </c>
      <c r="AD126" s="323" t="s">
        <v>38</v>
      </c>
      <c r="AE126" s="323" t="s">
        <v>38</v>
      </c>
      <c r="AF126" s="323">
        <v>0</v>
      </c>
      <c r="AG126" s="323">
        <v>63.414000000000001</v>
      </c>
      <c r="AH126" s="323">
        <v>0</v>
      </c>
      <c r="AI126" s="323">
        <v>0</v>
      </c>
      <c r="AJ126" s="323">
        <v>0</v>
      </c>
      <c r="AK126" s="323">
        <v>0</v>
      </c>
      <c r="AL126" s="323">
        <v>1</v>
      </c>
    </row>
    <row r="127" spans="1:38" x14ac:dyDescent="0.25">
      <c r="A127" s="14" t="s">
        <v>266</v>
      </c>
      <c r="B127" s="91" t="s">
        <v>267</v>
      </c>
      <c r="C127" s="91" t="s">
        <v>38</v>
      </c>
      <c r="D127" s="91" t="s">
        <v>38</v>
      </c>
      <c r="E127" s="91" t="s">
        <v>38</v>
      </c>
      <c r="F127" s="91" t="s">
        <v>38</v>
      </c>
      <c r="G127" s="91" t="s">
        <v>38</v>
      </c>
      <c r="H127" s="91" t="s">
        <v>38</v>
      </c>
      <c r="I127" s="91" t="s">
        <v>38</v>
      </c>
      <c r="J127" s="91" t="s">
        <v>38</v>
      </c>
      <c r="K127" s="91" t="s">
        <v>38</v>
      </c>
      <c r="L127" s="91" t="s">
        <v>38</v>
      </c>
      <c r="M127" s="91" t="s">
        <v>38</v>
      </c>
      <c r="N127" s="91" t="s">
        <v>38</v>
      </c>
      <c r="O127" s="91" t="s">
        <v>38</v>
      </c>
      <c r="P127" s="91" t="s">
        <v>38</v>
      </c>
      <c r="Q127" s="91" t="s">
        <v>38</v>
      </c>
      <c r="R127" s="91" t="s">
        <v>38</v>
      </c>
      <c r="S127" s="91" t="s">
        <v>38</v>
      </c>
      <c r="T127" s="91" t="s">
        <v>38</v>
      </c>
      <c r="U127" s="91" t="s">
        <v>38</v>
      </c>
      <c r="V127" s="91" t="s">
        <v>38</v>
      </c>
      <c r="W127" s="91" t="s">
        <v>38</v>
      </c>
      <c r="X127" s="91" t="s">
        <v>38</v>
      </c>
      <c r="Y127" s="91" t="s">
        <v>38</v>
      </c>
      <c r="Z127" s="91" t="s">
        <v>38</v>
      </c>
      <c r="AA127" s="91" t="s">
        <v>38</v>
      </c>
      <c r="AB127" s="91" t="s">
        <v>38</v>
      </c>
      <c r="AC127" s="91" t="s">
        <v>38</v>
      </c>
      <c r="AD127" s="91" t="s">
        <v>38</v>
      </c>
      <c r="AE127" s="91" t="s">
        <v>38</v>
      </c>
      <c r="AF127" s="91" t="s">
        <v>38</v>
      </c>
      <c r="AG127" s="91" t="s">
        <v>38</v>
      </c>
      <c r="AH127" s="91" t="s">
        <v>38</v>
      </c>
      <c r="AI127" s="91" t="s">
        <v>38</v>
      </c>
      <c r="AJ127" s="91" t="s">
        <v>38</v>
      </c>
      <c r="AK127" s="91" t="s">
        <v>38</v>
      </c>
      <c r="AL127" s="91" t="s">
        <v>38</v>
      </c>
    </row>
    <row r="128" spans="1:38" ht="31.5" x14ac:dyDescent="0.25">
      <c r="A128" s="14" t="s">
        <v>268</v>
      </c>
      <c r="B128" s="91" t="s">
        <v>269</v>
      </c>
      <c r="C128" s="91" t="s">
        <v>38</v>
      </c>
      <c r="D128" s="91" t="s">
        <v>38</v>
      </c>
      <c r="E128" s="91" t="s">
        <v>38</v>
      </c>
      <c r="F128" s="91" t="s">
        <v>38</v>
      </c>
      <c r="G128" s="91" t="s">
        <v>38</v>
      </c>
      <c r="H128" s="91" t="s">
        <v>38</v>
      </c>
      <c r="I128" s="91" t="s">
        <v>38</v>
      </c>
      <c r="J128" s="91" t="s">
        <v>38</v>
      </c>
      <c r="K128" s="91" t="s">
        <v>38</v>
      </c>
      <c r="L128" s="91" t="s">
        <v>38</v>
      </c>
      <c r="M128" s="91" t="s">
        <v>38</v>
      </c>
      <c r="N128" s="91" t="s">
        <v>38</v>
      </c>
      <c r="O128" s="91" t="s">
        <v>38</v>
      </c>
      <c r="P128" s="91" t="s">
        <v>38</v>
      </c>
      <c r="Q128" s="91" t="s">
        <v>38</v>
      </c>
      <c r="R128" s="91" t="s">
        <v>38</v>
      </c>
      <c r="S128" s="208">
        <v>0</v>
      </c>
      <c r="T128" s="208">
        <v>0</v>
      </c>
      <c r="U128" s="208">
        <v>0</v>
      </c>
      <c r="V128" s="208">
        <v>0</v>
      </c>
      <c r="W128" s="208">
        <v>0</v>
      </c>
      <c r="X128" s="208">
        <v>0</v>
      </c>
      <c r="Y128" s="208">
        <v>0</v>
      </c>
      <c r="Z128" s="208">
        <v>0</v>
      </c>
      <c r="AA128" s="208">
        <v>0</v>
      </c>
      <c r="AB128" s="208">
        <v>0</v>
      </c>
      <c r="AC128" s="208">
        <v>0</v>
      </c>
      <c r="AD128" s="208">
        <v>0</v>
      </c>
      <c r="AE128" s="208">
        <v>0</v>
      </c>
      <c r="AF128" s="208">
        <v>0</v>
      </c>
      <c r="AG128" s="208">
        <v>0</v>
      </c>
      <c r="AH128" s="208">
        <v>0</v>
      </c>
      <c r="AI128" s="208">
        <v>0</v>
      </c>
      <c r="AJ128" s="208">
        <v>0</v>
      </c>
      <c r="AK128" s="208">
        <v>0</v>
      </c>
      <c r="AL128" s="208">
        <v>0</v>
      </c>
    </row>
    <row r="129" spans="1:38" ht="47.25" x14ac:dyDescent="0.25">
      <c r="A129" s="21" t="s">
        <v>270</v>
      </c>
      <c r="B129" s="197" t="s">
        <v>271</v>
      </c>
      <c r="C129" s="267" t="s">
        <v>272</v>
      </c>
      <c r="D129" s="323" t="s">
        <v>38</v>
      </c>
      <c r="E129" s="323" t="s">
        <v>38</v>
      </c>
      <c r="F129" s="323" t="s">
        <v>38</v>
      </c>
      <c r="G129" s="323" t="s">
        <v>38</v>
      </c>
      <c r="H129" s="323" t="s">
        <v>38</v>
      </c>
      <c r="I129" s="323" t="s">
        <v>38</v>
      </c>
      <c r="J129" s="323" t="s">
        <v>38</v>
      </c>
      <c r="K129" s="323" t="s">
        <v>38</v>
      </c>
      <c r="L129" s="323" t="s">
        <v>38</v>
      </c>
      <c r="M129" s="323" t="s">
        <v>38</v>
      </c>
      <c r="N129" s="323" t="s">
        <v>38</v>
      </c>
      <c r="O129" s="323" t="s">
        <v>38</v>
      </c>
      <c r="P129" s="323" t="s">
        <v>38</v>
      </c>
      <c r="Q129" s="323" t="s">
        <v>38</v>
      </c>
      <c r="R129" s="323" t="s">
        <v>38</v>
      </c>
      <c r="S129" s="323" t="s">
        <v>38</v>
      </c>
      <c r="T129" s="323" t="s">
        <v>38</v>
      </c>
      <c r="U129" s="323" t="s">
        <v>38</v>
      </c>
      <c r="V129" s="323" t="s">
        <v>38</v>
      </c>
      <c r="W129" s="323" t="s">
        <v>38</v>
      </c>
      <c r="X129" s="323" t="s">
        <v>38</v>
      </c>
      <c r="Y129" s="323" t="s">
        <v>38</v>
      </c>
      <c r="Z129" s="323" t="s">
        <v>38</v>
      </c>
      <c r="AA129" s="323" t="s">
        <v>38</v>
      </c>
      <c r="AB129" s="323" t="s">
        <v>38</v>
      </c>
      <c r="AC129" s="323" t="s">
        <v>38</v>
      </c>
      <c r="AD129" s="323" t="s">
        <v>38</v>
      </c>
      <c r="AE129" s="323" t="s">
        <v>38</v>
      </c>
      <c r="AF129" s="323">
        <v>0</v>
      </c>
      <c r="AG129" s="323">
        <v>0</v>
      </c>
      <c r="AH129" s="323">
        <v>0</v>
      </c>
      <c r="AI129" s="323">
        <v>0</v>
      </c>
      <c r="AJ129" s="323">
        <v>0</v>
      </c>
      <c r="AK129" s="323">
        <v>0</v>
      </c>
      <c r="AL129" s="323">
        <v>0</v>
      </c>
    </row>
    <row r="130" spans="1:38" ht="31.5" x14ac:dyDescent="0.25">
      <c r="A130" s="21" t="s">
        <v>273</v>
      </c>
      <c r="B130" s="197" t="s">
        <v>274</v>
      </c>
      <c r="C130" s="267" t="s">
        <v>275</v>
      </c>
      <c r="D130" s="323" t="s">
        <v>38</v>
      </c>
      <c r="E130" s="323" t="s">
        <v>38</v>
      </c>
      <c r="F130" s="323" t="s">
        <v>38</v>
      </c>
      <c r="G130" s="323" t="s">
        <v>38</v>
      </c>
      <c r="H130" s="323" t="s">
        <v>38</v>
      </c>
      <c r="I130" s="323" t="s">
        <v>38</v>
      </c>
      <c r="J130" s="323" t="s">
        <v>38</v>
      </c>
      <c r="K130" s="323" t="s">
        <v>38</v>
      </c>
      <c r="L130" s="323" t="s">
        <v>38</v>
      </c>
      <c r="M130" s="323" t="s">
        <v>38</v>
      </c>
      <c r="N130" s="323" t="s">
        <v>38</v>
      </c>
      <c r="O130" s="323" t="s">
        <v>38</v>
      </c>
      <c r="P130" s="323" t="s">
        <v>38</v>
      </c>
      <c r="Q130" s="323" t="s">
        <v>38</v>
      </c>
      <c r="R130" s="323" t="s">
        <v>38</v>
      </c>
      <c r="S130" s="323" t="s">
        <v>38</v>
      </c>
      <c r="T130" s="323" t="s">
        <v>38</v>
      </c>
      <c r="U130" s="323" t="s">
        <v>38</v>
      </c>
      <c r="V130" s="323" t="s">
        <v>38</v>
      </c>
      <c r="W130" s="323" t="s">
        <v>38</v>
      </c>
      <c r="X130" s="323" t="s">
        <v>38</v>
      </c>
      <c r="Y130" s="323" t="s">
        <v>38</v>
      </c>
      <c r="Z130" s="323" t="s">
        <v>38</v>
      </c>
      <c r="AA130" s="323" t="s">
        <v>38</v>
      </c>
      <c r="AB130" s="323" t="s">
        <v>38</v>
      </c>
      <c r="AC130" s="323" t="s">
        <v>38</v>
      </c>
      <c r="AD130" s="323" t="s">
        <v>38</v>
      </c>
      <c r="AE130" s="323" t="s">
        <v>38</v>
      </c>
      <c r="AF130" s="323">
        <v>0</v>
      </c>
      <c r="AG130" s="323">
        <v>0</v>
      </c>
      <c r="AH130" s="323">
        <v>0</v>
      </c>
      <c r="AI130" s="323">
        <v>0</v>
      </c>
      <c r="AJ130" s="323">
        <v>0</v>
      </c>
      <c r="AK130" s="323">
        <v>0</v>
      </c>
      <c r="AL130" s="323">
        <v>0</v>
      </c>
    </row>
    <row r="131" spans="1:38" x14ac:dyDescent="0.25">
      <c r="A131" s="205" t="s">
        <v>715</v>
      </c>
      <c r="B131" s="326" t="s">
        <v>716</v>
      </c>
      <c r="C131" s="267" t="s">
        <v>717</v>
      </c>
      <c r="D131" s="323" t="s">
        <v>38</v>
      </c>
      <c r="E131" s="323" t="s">
        <v>38</v>
      </c>
      <c r="F131" s="323" t="s">
        <v>38</v>
      </c>
      <c r="G131" s="323" t="s">
        <v>38</v>
      </c>
      <c r="H131" s="323" t="s">
        <v>38</v>
      </c>
      <c r="I131" s="323" t="s">
        <v>38</v>
      </c>
      <c r="J131" s="323" t="s">
        <v>38</v>
      </c>
      <c r="K131" s="323" t="s">
        <v>38</v>
      </c>
      <c r="L131" s="323" t="s">
        <v>38</v>
      </c>
      <c r="M131" s="323" t="s">
        <v>38</v>
      </c>
      <c r="N131" s="323" t="s">
        <v>38</v>
      </c>
      <c r="O131" s="323" t="s">
        <v>38</v>
      </c>
      <c r="P131" s="323" t="s">
        <v>38</v>
      </c>
      <c r="Q131" s="323" t="s">
        <v>38</v>
      </c>
      <c r="R131" s="323" t="s">
        <v>38</v>
      </c>
      <c r="S131" s="323" t="s">
        <v>38</v>
      </c>
      <c r="T131" s="323" t="s">
        <v>38</v>
      </c>
      <c r="U131" s="323" t="s">
        <v>38</v>
      </c>
      <c r="V131" s="323" t="s">
        <v>38</v>
      </c>
      <c r="W131" s="323" t="s">
        <v>38</v>
      </c>
      <c r="X131" s="323" t="s">
        <v>38</v>
      </c>
      <c r="Y131" s="323" t="s">
        <v>38</v>
      </c>
      <c r="Z131" s="268" t="s">
        <v>38</v>
      </c>
      <c r="AA131" s="323" t="s">
        <v>38</v>
      </c>
      <c r="AB131" s="323" t="s">
        <v>38</v>
      </c>
      <c r="AC131" s="323" t="s">
        <v>38</v>
      </c>
      <c r="AD131" s="323" t="s">
        <v>38</v>
      </c>
      <c r="AE131" s="323" t="s">
        <v>38</v>
      </c>
      <c r="AF131" s="323">
        <v>0</v>
      </c>
      <c r="AG131" s="323">
        <v>0</v>
      </c>
      <c r="AH131" s="323">
        <v>0</v>
      </c>
      <c r="AI131" s="323">
        <v>0</v>
      </c>
      <c r="AJ131" s="323">
        <v>0</v>
      </c>
      <c r="AK131" s="323">
        <v>0</v>
      </c>
      <c r="AL131" s="323">
        <v>0</v>
      </c>
    </row>
    <row r="132" spans="1:38" x14ac:dyDescent="0.25">
      <c r="A132" s="205" t="s">
        <v>718</v>
      </c>
      <c r="B132" s="327" t="s">
        <v>719</v>
      </c>
      <c r="C132" s="267" t="s">
        <v>720</v>
      </c>
      <c r="D132" s="323" t="s">
        <v>38</v>
      </c>
      <c r="E132" s="323" t="s">
        <v>38</v>
      </c>
      <c r="F132" s="323" t="s">
        <v>38</v>
      </c>
      <c r="G132" s="323" t="s">
        <v>38</v>
      </c>
      <c r="H132" s="323" t="s">
        <v>38</v>
      </c>
      <c r="I132" s="323" t="s">
        <v>38</v>
      </c>
      <c r="J132" s="323" t="s">
        <v>38</v>
      </c>
      <c r="K132" s="323" t="s">
        <v>38</v>
      </c>
      <c r="L132" s="323" t="s">
        <v>38</v>
      </c>
      <c r="M132" s="323" t="s">
        <v>38</v>
      </c>
      <c r="N132" s="323" t="s">
        <v>38</v>
      </c>
      <c r="O132" s="323" t="s">
        <v>38</v>
      </c>
      <c r="P132" s="323" t="s">
        <v>38</v>
      </c>
      <c r="Q132" s="323" t="s">
        <v>38</v>
      </c>
      <c r="R132" s="323" t="s">
        <v>38</v>
      </c>
      <c r="S132" s="323" t="s">
        <v>38</v>
      </c>
      <c r="T132" s="323" t="s">
        <v>38</v>
      </c>
      <c r="U132" s="323" t="s">
        <v>38</v>
      </c>
      <c r="V132" s="323" t="s">
        <v>38</v>
      </c>
      <c r="W132" s="323" t="s">
        <v>38</v>
      </c>
      <c r="X132" s="323" t="s">
        <v>38</v>
      </c>
      <c r="Y132" s="323" t="s">
        <v>38</v>
      </c>
      <c r="Z132" s="268" t="s">
        <v>38</v>
      </c>
      <c r="AA132" s="323" t="s">
        <v>38</v>
      </c>
      <c r="AB132" s="323" t="s">
        <v>38</v>
      </c>
      <c r="AC132" s="323" t="s">
        <v>38</v>
      </c>
      <c r="AD132" s="323" t="s">
        <v>38</v>
      </c>
      <c r="AE132" s="323" t="s">
        <v>38</v>
      </c>
      <c r="AF132" s="323">
        <v>0</v>
      </c>
      <c r="AG132" s="323">
        <v>0</v>
      </c>
      <c r="AH132" s="323">
        <v>0</v>
      </c>
      <c r="AI132" s="323">
        <v>0</v>
      </c>
      <c r="AJ132" s="323">
        <v>0</v>
      </c>
      <c r="AK132" s="323">
        <v>0</v>
      </c>
      <c r="AL132" s="323">
        <v>0</v>
      </c>
    </row>
    <row r="133" spans="1:38" x14ac:dyDescent="0.25">
      <c r="A133" s="205" t="s">
        <v>721</v>
      </c>
      <c r="B133" s="327" t="s">
        <v>722</v>
      </c>
      <c r="C133" s="267" t="s">
        <v>723</v>
      </c>
      <c r="D133" s="323" t="s">
        <v>38</v>
      </c>
      <c r="E133" s="323" t="s">
        <v>38</v>
      </c>
      <c r="F133" s="323" t="s">
        <v>38</v>
      </c>
      <c r="G133" s="323" t="s">
        <v>38</v>
      </c>
      <c r="H133" s="323" t="s">
        <v>38</v>
      </c>
      <c r="I133" s="323" t="s">
        <v>38</v>
      </c>
      <c r="J133" s="323" t="s">
        <v>38</v>
      </c>
      <c r="K133" s="323" t="s">
        <v>38</v>
      </c>
      <c r="L133" s="323" t="s">
        <v>38</v>
      </c>
      <c r="M133" s="323" t="s">
        <v>38</v>
      </c>
      <c r="N133" s="323" t="s">
        <v>38</v>
      </c>
      <c r="O133" s="323" t="s">
        <v>38</v>
      </c>
      <c r="P133" s="323" t="s">
        <v>38</v>
      </c>
      <c r="Q133" s="323" t="s">
        <v>38</v>
      </c>
      <c r="R133" s="323" t="s">
        <v>38</v>
      </c>
      <c r="S133" s="323" t="s">
        <v>38</v>
      </c>
      <c r="T133" s="323" t="s">
        <v>38</v>
      </c>
      <c r="U133" s="323" t="s">
        <v>38</v>
      </c>
      <c r="V133" s="323" t="s">
        <v>38</v>
      </c>
      <c r="W133" s="323" t="s">
        <v>38</v>
      </c>
      <c r="X133" s="323" t="s">
        <v>38</v>
      </c>
      <c r="Y133" s="323" t="s">
        <v>38</v>
      </c>
      <c r="Z133" s="268" t="s">
        <v>38</v>
      </c>
      <c r="AA133" s="323" t="s">
        <v>38</v>
      </c>
      <c r="AB133" s="323" t="s">
        <v>38</v>
      </c>
      <c r="AC133" s="323" t="s">
        <v>38</v>
      </c>
      <c r="AD133" s="323" t="s">
        <v>38</v>
      </c>
      <c r="AE133" s="323" t="s">
        <v>38</v>
      </c>
      <c r="AF133" s="323">
        <v>0</v>
      </c>
      <c r="AG133" s="323">
        <v>0</v>
      </c>
      <c r="AH133" s="323">
        <v>0</v>
      </c>
      <c r="AI133" s="323">
        <v>0</v>
      </c>
      <c r="AJ133" s="323">
        <v>0</v>
      </c>
      <c r="AK133" s="323">
        <v>0</v>
      </c>
      <c r="AL133" s="323">
        <v>0</v>
      </c>
    </row>
    <row r="134" spans="1:38" x14ac:dyDescent="0.25">
      <c r="A134" s="205" t="s">
        <v>724</v>
      </c>
      <c r="B134" s="327" t="s">
        <v>725</v>
      </c>
      <c r="C134" s="267" t="s">
        <v>726</v>
      </c>
      <c r="D134" s="323" t="s">
        <v>38</v>
      </c>
      <c r="E134" s="323" t="s">
        <v>38</v>
      </c>
      <c r="F134" s="323" t="s">
        <v>38</v>
      </c>
      <c r="G134" s="323" t="s">
        <v>38</v>
      </c>
      <c r="H134" s="323" t="s">
        <v>38</v>
      </c>
      <c r="I134" s="323" t="s">
        <v>38</v>
      </c>
      <c r="J134" s="323" t="s">
        <v>38</v>
      </c>
      <c r="K134" s="323" t="s">
        <v>38</v>
      </c>
      <c r="L134" s="323" t="s">
        <v>38</v>
      </c>
      <c r="M134" s="323" t="s">
        <v>38</v>
      </c>
      <c r="N134" s="323" t="s">
        <v>38</v>
      </c>
      <c r="O134" s="323" t="s">
        <v>38</v>
      </c>
      <c r="P134" s="323" t="s">
        <v>38</v>
      </c>
      <c r="Q134" s="323" t="s">
        <v>38</v>
      </c>
      <c r="R134" s="323" t="s">
        <v>38</v>
      </c>
      <c r="S134" s="323" t="s">
        <v>38</v>
      </c>
      <c r="T134" s="323" t="s">
        <v>38</v>
      </c>
      <c r="U134" s="323" t="s">
        <v>38</v>
      </c>
      <c r="V134" s="323" t="s">
        <v>38</v>
      </c>
      <c r="W134" s="323" t="s">
        <v>38</v>
      </c>
      <c r="X134" s="323" t="s">
        <v>38</v>
      </c>
      <c r="Y134" s="323" t="s">
        <v>38</v>
      </c>
      <c r="Z134" s="268" t="s">
        <v>38</v>
      </c>
      <c r="AA134" s="323" t="s">
        <v>38</v>
      </c>
      <c r="AB134" s="323" t="s">
        <v>38</v>
      </c>
      <c r="AC134" s="323" t="s">
        <v>38</v>
      </c>
      <c r="AD134" s="323" t="s">
        <v>38</v>
      </c>
      <c r="AE134" s="323" t="s">
        <v>38</v>
      </c>
      <c r="AF134" s="323">
        <v>0</v>
      </c>
      <c r="AG134" s="323">
        <v>0</v>
      </c>
      <c r="AH134" s="323">
        <v>0</v>
      </c>
      <c r="AI134" s="323">
        <v>0</v>
      </c>
      <c r="AJ134" s="323">
        <v>0</v>
      </c>
      <c r="AK134" s="323">
        <v>0</v>
      </c>
      <c r="AL134" s="323">
        <v>0</v>
      </c>
    </row>
    <row r="135" spans="1:38" ht="31.5" x14ac:dyDescent="0.25">
      <c r="A135" s="205" t="s">
        <v>727</v>
      </c>
      <c r="B135" s="327" t="s">
        <v>728</v>
      </c>
      <c r="C135" s="267" t="s">
        <v>729</v>
      </c>
      <c r="D135" s="323" t="s">
        <v>38</v>
      </c>
      <c r="E135" s="323" t="s">
        <v>38</v>
      </c>
      <c r="F135" s="323" t="s">
        <v>38</v>
      </c>
      <c r="G135" s="323" t="s">
        <v>38</v>
      </c>
      <c r="H135" s="323" t="s">
        <v>38</v>
      </c>
      <c r="I135" s="323" t="s">
        <v>38</v>
      </c>
      <c r="J135" s="323" t="s">
        <v>38</v>
      </c>
      <c r="K135" s="323" t="s">
        <v>38</v>
      </c>
      <c r="L135" s="323" t="s">
        <v>38</v>
      </c>
      <c r="M135" s="323" t="s">
        <v>38</v>
      </c>
      <c r="N135" s="323" t="s">
        <v>38</v>
      </c>
      <c r="O135" s="323" t="s">
        <v>38</v>
      </c>
      <c r="P135" s="323" t="s">
        <v>38</v>
      </c>
      <c r="Q135" s="323" t="s">
        <v>38</v>
      </c>
      <c r="R135" s="323" t="s">
        <v>38</v>
      </c>
      <c r="S135" s="323" t="s">
        <v>38</v>
      </c>
      <c r="T135" s="323" t="s">
        <v>38</v>
      </c>
      <c r="U135" s="323" t="s">
        <v>38</v>
      </c>
      <c r="V135" s="323" t="s">
        <v>38</v>
      </c>
      <c r="W135" s="323" t="s">
        <v>38</v>
      </c>
      <c r="X135" s="323" t="s">
        <v>38</v>
      </c>
      <c r="Y135" s="323" t="s">
        <v>38</v>
      </c>
      <c r="Z135" s="268" t="s">
        <v>38</v>
      </c>
      <c r="AA135" s="323" t="s">
        <v>38</v>
      </c>
      <c r="AB135" s="323" t="s">
        <v>38</v>
      </c>
      <c r="AC135" s="323" t="s">
        <v>38</v>
      </c>
      <c r="AD135" s="323" t="s">
        <v>38</v>
      </c>
      <c r="AE135" s="323" t="s">
        <v>38</v>
      </c>
      <c r="AF135" s="323">
        <v>0</v>
      </c>
      <c r="AG135" s="323">
        <v>0</v>
      </c>
      <c r="AH135" s="323">
        <v>0</v>
      </c>
      <c r="AI135" s="323">
        <v>0</v>
      </c>
      <c r="AJ135" s="323">
        <v>0</v>
      </c>
      <c r="AK135" s="323">
        <v>0</v>
      </c>
      <c r="AL135" s="323">
        <v>0</v>
      </c>
    </row>
    <row r="136" spans="1:38" x14ac:dyDescent="0.25">
      <c r="A136" s="205" t="s">
        <v>730</v>
      </c>
      <c r="B136" s="327" t="s">
        <v>731</v>
      </c>
      <c r="C136" s="267" t="s">
        <v>732</v>
      </c>
      <c r="D136" s="323" t="s">
        <v>38</v>
      </c>
      <c r="E136" s="323" t="s">
        <v>38</v>
      </c>
      <c r="F136" s="323" t="s">
        <v>38</v>
      </c>
      <c r="G136" s="323" t="s">
        <v>38</v>
      </c>
      <c r="H136" s="323" t="s">
        <v>38</v>
      </c>
      <c r="I136" s="323" t="s">
        <v>38</v>
      </c>
      <c r="J136" s="323" t="s">
        <v>38</v>
      </c>
      <c r="K136" s="323" t="s">
        <v>38</v>
      </c>
      <c r="L136" s="323" t="s">
        <v>38</v>
      </c>
      <c r="M136" s="323" t="s">
        <v>38</v>
      </c>
      <c r="N136" s="323" t="s">
        <v>38</v>
      </c>
      <c r="O136" s="323" t="s">
        <v>38</v>
      </c>
      <c r="P136" s="323" t="s">
        <v>38</v>
      </c>
      <c r="Q136" s="323" t="s">
        <v>38</v>
      </c>
      <c r="R136" s="323" t="s">
        <v>38</v>
      </c>
      <c r="S136" s="323" t="s">
        <v>38</v>
      </c>
      <c r="T136" s="323" t="s">
        <v>38</v>
      </c>
      <c r="U136" s="323" t="s">
        <v>38</v>
      </c>
      <c r="V136" s="323" t="s">
        <v>38</v>
      </c>
      <c r="W136" s="323" t="s">
        <v>38</v>
      </c>
      <c r="X136" s="323" t="s">
        <v>38</v>
      </c>
      <c r="Y136" s="323" t="s">
        <v>38</v>
      </c>
      <c r="Z136" s="268" t="s">
        <v>38</v>
      </c>
      <c r="AA136" s="323" t="s">
        <v>38</v>
      </c>
      <c r="AB136" s="323" t="s">
        <v>38</v>
      </c>
      <c r="AC136" s="323" t="s">
        <v>38</v>
      </c>
      <c r="AD136" s="323" t="s">
        <v>38</v>
      </c>
      <c r="AE136" s="323" t="s">
        <v>38</v>
      </c>
      <c r="AF136" s="323">
        <v>0</v>
      </c>
      <c r="AG136" s="323">
        <v>0</v>
      </c>
      <c r="AH136" s="323">
        <v>0</v>
      </c>
      <c r="AI136" s="323">
        <v>0</v>
      </c>
      <c r="AJ136" s="323">
        <v>0</v>
      </c>
      <c r="AK136" s="323">
        <v>0</v>
      </c>
      <c r="AL136" s="323">
        <v>0</v>
      </c>
    </row>
    <row r="137" spans="1:38" ht="31.5" x14ac:dyDescent="0.25">
      <c r="A137" s="205" t="s">
        <v>733</v>
      </c>
      <c r="B137" s="327" t="s">
        <v>734</v>
      </c>
      <c r="C137" s="267" t="s">
        <v>735</v>
      </c>
      <c r="D137" s="323" t="s">
        <v>38</v>
      </c>
      <c r="E137" s="323" t="s">
        <v>38</v>
      </c>
      <c r="F137" s="323" t="s">
        <v>38</v>
      </c>
      <c r="G137" s="323" t="s">
        <v>38</v>
      </c>
      <c r="H137" s="323" t="s">
        <v>38</v>
      </c>
      <c r="I137" s="323" t="s">
        <v>38</v>
      </c>
      <c r="J137" s="323" t="s">
        <v>38</v>
      </c>
      <c r="K137" s="323" t="s">
        <v>38</v>
      </c>
      <c r="L137" s="323" t="s">
        <v>38</v>
      </c>
      <c r="M137" s="323" t="s">
        <v>38</v>
      </c>
      <c r="N137" s="323" t="s">
        <v>38</v>
      </c>
      <c r="O137" s="323" t="s">
        <v>38</v>
      </c>
      <c r="P137" s="323" t="s">
        <v>38</v>
      </c>
      <c r="Q137" s="323" t="s">
        <v>38</v>
      </c>
      <c r="R137" s="323" t="s">
        <v>38</v>
      </c>
      <c r="S137" s="323" t="s">
        <v>38</v>
      </c>
      <c r="T137" s="323" t="s">
        <v>38</v>
      </c>
      <c r="U137" s="323" t="s">
        <v>38</v>
      </c>
      <c r="V137" s="323" t="s">
        <v>38</v>
      </c>
      <c r="W137" s="323" t="s">
        <v>38</v>
      </c>
      <c r="X137" s="323" t="s">
        <v>38</v>
      </c>
      <c r="Y137" s="323" t="s">
        <v>38</v>
      </c>
      <c r="Z137" s="268" t="s">
        <v>38</v>
      </c>
      <c r="AA137" s="323" t="s">
        <v>38</v>
      </c>
      <c r="AB137" s="323" t="s">
        <v>38</v>
      </c>
      <c r="AC137" s="323" t="s">
        <v>38</v>
      </c>
      <c r="AD137" s="323" t="s">
        <v>38</v>
      </c>
      <c r="AE137" s="323" t="s">
        <v>38</v>
      </c>
      <c r="AF137" s="323">
        <v>0</v>
      </c>
      <c r="AG137" s="323">
        <v>0</v>
      </c>
      <c r="AH137" s="323">
        <v>0</v>
      </c>
      <c r="AI137" s="323">
        <v>0</v>
      </c>
      <c r="AJ137" s="323">
        <v>0</v>
      </c>
      <c r="AK137" s="323">
        <v>0</v>
      </c>
      <c r="AL137" s="323">
        <v>0</v>
      </c>
    </row>
    <row r="138" spans="1:38" x14ac:dyDescent="0.25">
      <c r="A138" s="205" t="s">
        <v>736</v>
      </c>
      <c r="B138" s="328" t="s">
        <v>737</v>
      </c>
      <c r="C138" s="267" t="s">
        <v>738</v>
      </c>
      <c r="D138" s="323" t="s">
        <v>38</v>
      </c>
      <c r="E138" s="323" t="s">
        <v>38</v>
      </c>
      <c r="F138" s="323" t="s">
        <v>38</v>
      </c>
      <c r="G138" s="323" t="s">
        <v>38</v>
      </c>
      <c r="H138" s="323" t="s">
        <v>38</v>
      </c>
      <c r="I138" s="323" t="s">
        <v>38</v>
      </c>
      <c r="J138" s="323" t="s">
        <v>38</v>
      </c>
      <c r="K138" s="323" t="s">
        <v>38</v>
      </c>
      <c r="L138" s="323" t="s">
        <v>38</v>
      </c>
      <c r="M138" s="323" t="s">
        <v>38</v>
      </c>
      <c r="N138" s="323" t="s">
        <v>38</v>
      </c>
      <c r="O138" s="323" t="s">
        <v>38</v>
      </c>
      <c r="P138" s="323" t="s">
        <v>38</v>
      </c>
      <c r="Q138" s="323" t="s">
        <v>38</v>
      </c>
      <c r="R138" s="323" t="s">
        <v>38</v>
      </c>
      <c r="S138" s="323" t="s">
        <v>38</v>
      </c>
      <c r="T138" s="323" t="s">
        <v>38</v>
      </c>
      <c r="U138" s="323" t="s">
        <v>38</v>
      </c>
      <c r="V138" s="323" t="s">
        <v>38</v>
      </c>
      <c r="W138" s="323" t="s">
        <v>38</v>
      </c>
      <c r="X138" s="323" t="s">
        <v>38</v>
      </c>
      <c r="Y138" s="323" t="s">
        <v>38</v>
      </c>
      <c r="Z138" s="268" t="s">
        <v>38</v>
      </c>
      <c r="AA138" s="323" t="s">
        <v>38</v>
      </c>
      <c r="AB138" s="323" t="s">
        <v>38</v>
      </c>
      <c r="AC138" s="323" t="s">
        <v>38</v>
      </c>
      <c r="AD138" s="323" t="s">
        <v>38</v>
      </c>
      <c r="AE138" s="323" t="s">
        <v>38</v>
      </c>
      <c r="AF138" s="323">
        <v>0</v>
      </c>
      <c r="AG138" s="323">
        <v>0</v>
      </c>
      <c r="AH138" s="323">
        <v>0</v>
      </c>
      <c r="AI138" s="323">
        <v>0</v>
      </c>
      <c r="AJ138" s="323">
        <v>0</v>
      </c>
      <c r="AK138" s="323">
        <v>0</v>
      </c>
      <c r="AL138" s="323">
        <v>0</v>
      </c>
    </row>
    <row r="139" spans="1:38" ht="31.5" x14ac:dyDescent="0.25">
      <c r="A139" s="332"/>
      <c r="B139" s="328" t="s">
        <v>740</v>
      </c>
      <c r="C139" s="267" t="s">
        <v>741</v>
      </c>
      <c r="D139" s="323" t="s">
        <v>38</v>
      </c>
      <c r="E139" s="323" t="s">
        <v>38</v>
      </c>
      <c r="F139" s="323" t="s">
        <v>38</v>
      </c>
      <c r="G139" s="323" t="s">
        <v>38</v>
      </c>
      <c r="H139" s="323" t="s">
        <v>38</v>
      </c>
      <c r="I139" s="323" t="s">
        <v>38</v>
      </c>
      <c r="J139" s="323" t="s">
        <v>38</v>
      </c>
      <c r="K139" s="323" t="s">
        <v>38</v>
      </c>
      <c r="L139" s="323" t="s">
        <v>38</v>
      </c>
      <c r="M139" s="323" t="s">
        <v>38</v>
      </c>
      <c r="N139" s="323" t="s">
        <v>38</v>
      </c>
      <c r="O139" s="323" t="s">
        <v>38</v>
      </c>
      <c r="P139" s="323" t="s">
        <v>38</v>
      </c>
      <c r="Q139" s="323" t="s">
        <v>38</v>
      </c>
      <c r="R139" s="323" t="s">
        <v>38</v>
      </c>
      <c r="S139" s="323" t="s">
        <v>38</v>
      </c>
      <c r="T139" s="323" t="s">
        <v>38</v>
      </c>
      <c r="U139" s="323" t="s">
        <v>38</v>
      </c>
      <c r="V139" s="323" t="s">
        <v>38</v>
      </c>
      <c r="W139" s="323" t="s">
        <v>38</v>
      </c>
      <c r="X139" s="323" t="s">
        <v>38</v>
      </c>
      <c r="Y139" s="323" t="s">
        <v>38</v>
      </c>
      <c r="Z139" s="323" t="s">
        <v>38</v>
      </c>
      <c r="AA139" s="323" t="s">
        <v>38</v>
      </c>
      <c r="AB139" s="323" t="s">
        <v>38</v>
      </c>
      <c r="AC139" s="323" t="s">
        <v>38</v>
      </c>
      <c r="AD139" s="323" t="s">
        <v>38</v>
      </c>
      <c r="AE139" s="323" t="s">
        <v>38</v>
      </c>
      <c r="AF139" s="323">
        <v>0</v>
      </c>
      <c r="AG139" s="323">
        <v>0</v>
      </c>
      <c r="AH139" s="323">
        <v>0</v>
      </c>
      <c r="AI139" s="323">
        <v>0</v>
      </c>
      <c r="AJ139" s="323">
        <v>0</v>
      </c>
      <c r="AK139" s="323">
        <v>0</v>
      </c>
      <c r="AL139" s="323">
        <v>0</v>
      </c>
    </row>
    <row r="140" spans="1:38" x14ac:dyDescent="0.25">
      <c r="A140" s="14" t="s">
        <v>276</v>
      </c>
      <c r="B140" s="91" t="s">
        <v>277</v>
      </c>
      <c r="C140" s="91" t="s">
        <v>38</v>
      </c>
      <c r="D140" s="91" t="s">
        <v>38</v>
      </c>
      <c r="E140" s="91" t="s">
        <v>38</v>
      </c>
      <c r="F140" s="91" t="s">
        <v>38</v>
      </c>
      <c r="G140" s="91" t="s">
        <v>38</v>
      </c>
      <c r="H140" s="91" t="s">
        <v>38</v>
      </c>
      <c r="I140" s="91" t="s">
        <v>38</v>
      </c>
      <c r="J140" s="91" t="s">
        <v>38</v>
      </c>
      <c r="K140" s="91" t="s">
        <v>38</v>
      </c>
      <c r="L140" s="91" t="s">
        <v>38</v>
      </c>
      <c r="M140" s="91" t="s">
        <v>38</v>
      </c>
      <c r="N140" s="91" t="s">
        <v>38</v>
      </c>
      <c r="O140" s="91" t="s">
        <v>38</v>
      </c>
      <c r="P140" s="91" t="s">
        <v>38</v>
      </c>
      <c r="Q140" s="91" t="s">
        <v>38</v>
      </c>
      <c r="R140" s="91" t="s">
        <v>38</v>
      </c>
      <c r="S140" s="208">
        <v>0</v>
      </c>
      <c r="T140" s="208">
        <v>0</v>
      </c>
      <c r="U140" s="208">
        <v>0</v>
      </c>
      <c r="V140" s="208">
        <v>0</v>
      </c>
      <c r="W140" s="208">
        <v>0</v>
      </c>
      <c r="X140" s="208">
        <v>0</v>
      </c>
      <c r="Y140" s="208">
        <v>0</v>
      </c>
      <c r="Z140" s="208">
        <v>0</v>
      </c>
      <c r="AA140" s="208">
        <v>0</v>
      </c>
      <c r="AB140" s="208">
        <v>0</v>
      </c>
      <c r="AC140" s="208">
        <v>0</v>
      </c>
      <c r="AD140" s="208">
        <v>0</v>
      </c>
      <c r="AE140" s="208">
        <v>0</v>
      </c>
      <c r="AF140" s="208">
        <v>0</v>
      </c>
      <c r="AG140" s="208">
        <v>0</v>
      </c>
      <c r="AH140" s="208">
        <v>0</v>
      </c>
      <c r="AI140" s="208">
        <v>0</v>
      </c>
      <c r="AJ140" s="208">
        <v>0</v>
      </c>
      <c r="AK140" s="208">
        <v>0</v>
      </c>
      <c r="AL140" s="208">
        <v>0</v>
      </c>
    </row>
    <row r="141" spans="1:38" x14ac:dyDescent="0.25">
      <c r="A141" s="205" t="s">
        <v>742</v>
      </c>
      <c r="B141" s="329" t="s">
        <v>743</v>
      </c>
      <c r="C141" s="267" t="s">
        <v>744</v>
      </c>
      <c r="D141" s="323" t="s">
        <v>38</v>
      </c>
      <c r="E141" s="323" t="s">
        <v>38</v>
      </c>
      <c r="F141" s="323" t="s">
        <v>38</v>
      </c>
      <c r="G141" s="323" t="s">
        <v>38</v>
      </c>
      <c r="H141" s="323" t="s">
        <v>38</v>
      </c>
      <c r="I141" s="323" t="s">
        <v>38</v>
      </c>
      <c r="J141" s="323" t="s">
        <v>38</v>
      </c>
      <c r="K141" s="323" t="s">
        <v>38</v>
      </c>
      <c r="L141" s="323" t="s">
        <v>38</v>
      </c>
      <c r="M141" s="323" t="s">
        <v>38</v>
      </c>
      <c r="N141" s="323" t="s">
        <v>38</v>
      </c>
      <c r="O141" s="323" t="s">
        <v>38</v>
      </c>
      <c r="P141" s="323" t="s">
        <v>38</v>
      </c>
      <c r="Q141" s="323" t="s">
        <v>38</v>
      </c>
      <c r="R141" s="323" t="s">
        <v>38</v>
      </c>
      <c r="S141" s="323" t="s">
        <v>38</v>
      </c>
      <c r="T141" s="323" t="s">
        <v>38</v>
      </c>
      <c r="U141" s="323" t="s">
        <v>38</v>
      </c>
      <c r="V141" s="323" t="s">
        <v>38</v>
      </c>
      <c r="W141" s="323" t="s">
        <v>38</v>
      </c>
      <c r="X141" s="323" t="s">
        <v>38</v>
      </c>
      <c r="Y141" s="323" t="s">
        <v>38</v>
      </c>
      <c r="Z141" s="323" t="s">
        <v>38</v>
      </c>
      <c r="AA141" s="323" t="s">
        <v>38</v>
      </c>
      <c r="AB141" s="323" t="s">
        <v>38</v>
      </c>
      <c r="AC141" s="323" t="s">
        <v>38</v>
      </c>
      <c r="AD141" s="323" t="s">
        <v>38</v>
      </c>
      <c r="AE141" s="323" t="s">
        <v>38</v>
      </c>
      <c r="AF141" s="323">
        <v>0</v>
      </c>
      <c r="AG141" s="323">
        <v>0</v>
      </c>
      <c r="AH141" s="323">
        <v>0</v>
      </c>
      <c r="AI141" s="323">
        <v>0</v>
      </c>
      <c r="AJ141" s="323">
        <v>0</v>
      </c>
      <c r="AK141" s="323">
        <v>0</v>
      </c>
      <c r="AL141" s="323">
        <v>0</v>
      </c>
    </row>
    <row r="142" spans="1:38" x14ac:dyDescent="0.25">
      <c r="A142" s="205" t="s">
        <v>745</v>
      </c>
      <c r="B142" s="305" t="s">
        <v>746</v>
      </c>
      <c r="C142" s="267" t="s">
        <v>747</v>
      </c>
      <c r="D142" s="323" t="s">
        <v>38</v>
      </c>
      <c r="E142" s="323" t="s">
        <v>38</v>
      </c>
      <c r="F142" s="323" t="s">
        <v>38</v>
      </c>
      <c r="G142" s="323" t="s">
        <v>38</v>
      </c>
      <c r="H142" s="323" t="s">
        <v>38</v>
      </c>
      <c r="I142" s="323" t="s">
        <v>38</v>
      </c>
      <c r="J142" s="323" t="s">
        <v>38</v>
      </c>
      <c r="K142" s="323" t="s">
        <v>38</v>
      </c>
      <c r="L142" s="323" t="s">
        <v>38</v>
      </c>
      <c r="M142" s="323" t="s">
        <v>38</v>
      </c>
      <c r="N142" s="323" t="s">
        <v>38</v>
      </c>
      <c r="O142" s="323" t="s">
        <v>38</v>
      </c>
      <c r="P142" s="323" t="s">
        <v>38</v>
      </c>
      <c r="Q142" s="323" t="s">
        <v>38</v>
      </c>
      <c r="R142" s="323" t="s">
        <v>38</v>
      </c>
      <c r="S142" s="323" t="s">
        <v>38</v>
      </c>
      <c r="T142" s="323" t="s">
        <v>38</v>
      </c>
      <c r="U142" s="323" t="s">
        <v>38</v>
      </c>
      <c r="V142" s="323" t="s">
        <v>38</v>
      </c>
      <c r="W142" s="323" t="s">
        <v>38</v>
      </c>
      <c r="X142" s="323" t="s">
        <v>38</v>
      </c>
      <c r="Y142" s="323" t="s">
        <v>38</v>
      </c>
      <c r="Z142" s="323" t="s">
        <v>38</v>
      </c>
      <c r="AA142" s="323" t="s">
        <v>38</v>
      </c>
      <c r="AB142" s="323" t="s">
        <v>38</v>
      </c>
      <c r="AC142" s="323" t="s">
        <v>38</v>
      </c>
      <c r="AD142" s="323" t="s">
        <v>38</v>
      </c>
      <c r="AE142" s="323" t="s">
        <v>38</v>
      </c>
      <c r="AF142" s="323">
        <v>0</v>
      </c>
      <c r="AG142" s="323">
        <v>0</v>
      </c>
      <c r="AH142" s="323">
        <v>0</v>
      </c>
      <c r="AI142" s="323">
        <v>0</v>
      </c>
      <c r="AJ142" s="323">
        <v>0</v>
      </c>
      <c r="AK142" s="323">
        <v>0</v>
      </c>
      <c r="AL142" s="323">
        <v>0</v>
      </c>
    </row>
    <row r="143" spans="1:38" x14ac:dyDescent="0.25">
      <c r="A143" s="205" t="s">
        <v>748</v>
      </c>
      <c r="B143" s="305" t="s">
        <v>749</v>
      </c>
      <c r="C143" s="267" t="s">
        <v>750</v>
      </c>
      <c r="D143" s="323" t="s">
        <v>38</v>
      </c>
      <c r="E143" s="323" t="s">
        <v>38</v>
      </c>
      <c r="F143" s="323" t="s">
        <v>38</v>
      </c>
      <c r="G143" s="323" t="s">
        <v>38</v>
      </c>
      <c r="H143" s="323" t="s">
        <v>38</v>
      </c>
      <c r="I143" s="323" t="s">
        <v>38</v>
      </c>
      <c r="J143" s="323" t="s">
        <v>38</v>
      </c>
      <c r="K143" s="323" t="s">
        <v>38</v>
      </c>
      <c r="L143" s="323" t="s">
        <v>38</v>
      </c>
      <c r="M143" s="323" t="s">
        <v>38</v>
      </c>
      <c r="N143" s="323" t="s">
        <v>38</v>
      </c>
      <c r="O143" s="323" t="s">
        <v>38</v>
      </c>
      <c r="P143" s="323" t="s">
        <v>38</v>
      </c>
      <c r="Q143" s="323" t="s">
        <v>38</v>
      </c>
      <c r="R143" s="323" t="s">
        <v>38</v>
      </c>
      <c r="S143" s="323" t="s">
        <v>38</v>
      </c>
      <c r="T143" s="323" t="s">
        <v>38</v>
      </c>
      <c r="U143" s="323" t="s">
        <v>38</v>
      </c>
      <c r="V143" s="323" t="s">
        <v>38</v>
      </c>
      <c r="W143" s="323" t="s">
        <v>38</v>
      </c>
      <c r="X143" s="323" t="s">
        <v>38</v>
      </c>
      <c r="Y143" s="323" t="s">
        <v>38</v>
      </c>
      <c r="Z143" s="323" t="s">
        <v>38</v>
      </c>
      <c r="AA143" s="323" t="s">
        <v>38</v>
      </c>
      <c r="AB143" s="323" t="s">
        <v>38</v>
      </c>
      <c r="AC143" s="323" t="s">
        <v>38</v>
      </c>
      <c r="AD143" s="323" t="s">
        <v>38</v>
      </c>
      <c r="AE143" s="323" t="s">
        <v>38</v>
      </c>
      <c r="AF143" s="323">
        <v>0</v>
      </c>
      <c r="AG143" s="323">
        <v>0</v>
      </c>
      <c r="AH143" s="323">
        <v>0</v>
      </c>
      <c r="AI143" s="323">
        <v>0</v>
      </c>
      <c r="AJ143" s="323">
        <v>0</v>
      </c>
      <c r="AK143" s="323">
        <v>0</v>
      </c>
      <c r="AL143" s="323">
        <v>0</v>
      </c>
    </row>
    <row r="144" spans="1:38" x14ac:dyDescent="0.25">
      <c r="A144" s="205" t="s">
        <v>751</v>
      </c>
      <c r="B144" s="305" t="s">
        <v>752</v>
      </c>
      <c r="C144" s="267" t="s">
        <v>753</v>
      </c>
      <c r="D144" s="323" t="s">
        <v>38</v>
      </c>
      <c r="E144" s="323" t="s">
        <v>38</v>
      </c>
      <c r="F144" s="323" t="s">
        <v>38</v>
      </c>
      <c r="G144" s="323" t="s">
        <v>38</v>
      </c>
      <c r="H144" s="323" t="s">
        <v>38</v>
      </c>
      <c r="I144" s="323" t="s">
        <v>38</v>
      </c>
      <c r="J144" s="323" t="s">
        <v>38</v>
      </c>
      <c r="K144" s="323" t="s">
        <v>38</v>
      </c>
      <c r="L144" s="323" t="s">
        <v>38</v>
      </c>
      <c r="M144" s="323" t="s">
        <v>38</v>
      </c>
      <c r="N144" s="323" t="s">
        <v>38</v>
      </c>
      <c r="O144" s="323" t="s">
        <v>38</v>
      </c>
      <c r="P144" s="323" t="s">
        <v>38</v>
      </c>
      <c r="Q144" s="323" t="s">
        <v>38</v>
      </c>
      <c r="R144" s="323" t="s">
        <v>38</v>
      </c>
      <c r="S144" s="323" t="s">
        <v>38</v>
      </c>
      <c r="T144" s="323" t="s">
        <v>38</v>
      </c>
      <c r="U144" s="323" t="s">
        <v>38</v>
      </c>
      <c r="V144" s="323" t="s">
        <v>38</v>
      </c>
      <c r="W144" s="323" t="s">
        <v>38</v>
      </c>
      <c r="X144" s="323" t="s">
        <v>38</v>
      </c>
      <c r="Y144" s="323" t="s">
        <v>38</v>
      </c>
      <c r="Z144" s="323" t="s">
        <v>38</v>
      </c>
      <c r="AA144" s="323" t="s">
        <v>38</v>
      </c>
      <c r="AB144" s="323" t="s">
        <v>38</v>
      </c>
      <c r="AC144" s="323" t="s">
        <v>38</v>
      </c>
      <c r="AD144" s="323" t="s">
        <v>38</v>
      </c>
      <c r="AE144" s="323" t="s">
        <v>38</v>
      </c>
      <c r="AF144" s="323">
        <v>0</v>
      </c>
      <c r="AG144" s="323">
        <v>0</v>
      </c>
      <c r="AH144" s="323">
        <v>0</v>
      </c>
      <c r="AI144" s="323">
        <v>0</v>
      </c>
      <c r="AJ144" s="323">
        <v>0</v>
      </c>
      <c r="AK144" s="323">
        <v>0</v>
      </c>
      <c r="AL144" s="323">
        <v>0</v>
      </c>
    </row>
    <row r="145" spans="1:38" x14ac:dyDescent="0.25">
      <c r="A145" s="205" t="s">
        <v>754</v>
      </c>
      <c r="B145" s="305" t="s">
        <v>755</v>
      </c>
      <c r="C145" s="267" t="s">
        <v>756</v>
      </c>
      <c r="D145" s="323" t="s">
        <v>38</v>
      </c>
      <c r="E145" s="323" t="s">
        <v>38</v>
      </c>
      <c r="F145" s="323" t="s">
        <v>38</v>
      </c>
      <c r="G145" s="323" t="s">
        <v>38</v>
      </c>
      <c r="H145" s="323" t="s">
        <v>38</v>
      </c>
      <c r="I145" s="323" t="s">
        <v>38</v>
      </c>
      <c r="J145" s="323" t="s">
        <v>38</v>
      </c>
      <c r="K145" s="323" t="s">
        <v>38</v>
      </c>
      <c r="L145" s="323" t="s">
        <v>38</v>
      </c>
      <c r="M145" s="323" t="s">
        <v>38</v>
      </c>
      <c r="N145" s="323" t="s">
        <v>38</v>
      </c>
      <c r="O145" s="323" t="s">
        <v>38</v>
      </c>
      <c r="P145" s="323" t="s">
        <v>38</v>
      </c>
      <c r="Q145" s="323" t="s">
        <v>38</v>
      </c>
      <c r="R145" s="323" t="s">
        <v>38</v>
      </c>
      <c r="S145" s="323" t="s">
        <v>38</v>
      </c>
      <c r="T145" s="323" t="s">
        <v>38</v>
      </c>
      <c r="U145" s="323" t="s">
        <v>38</v>
      </c>
      <c r="V145" s="323" t="s">
        <v>38</v>
      </c>
      <c r="W145" s="323" t="s">
        <v>38</v>
      </c>
      <c r="X145" s="323" t="s">
        <v>38</v>
      </c>
      <c r="Y145" s="323" t="s">
        <v>38</v>
      </c>
      <c r="Z145" s="323" t="s">
        <v>38</v>
      </c>
      <c r="AA145" s="323" t="s">
        <v>38</v>
      </c>
      <c r="AB145" s="323" t="s">
        <v>38</v>
      </c>
      <c r="AC145" s="323" t="s">
        <v>38</v>
      </c>
      <c r="AD145" s="323" t="s">
        <v>38</v>
      </c>
      <c r="AE145" s="323" t="s">
        <v>38</v>
      </c>
      <c r="AF145" s="323">
        <v>0</v>
      </c>
      <c r="AG145" s="323">
        <v>0</v>
      </c>
      <c r="AH145" s="323">
        <v>0</v>
      </c>
      <c r="AI145" s="323">
        <v>0</v>
      </c>
      <c r="AJ145" s="323">
        <v>0</v>
      </c>
      <c r="AK145" s="323">
        <v>0</v>
      </c>
      <c r="AL145" s="323">
        <v>0</v>
      </c>
    </row>
    <row r="146" spans="1:38" x14ac:dyDescent="0.25">
      <c r="A146" s="205" t="s">
        <v>757</v>
      </c>
      <c r="B146" s="306" t="s">
        <v>758</v>
      </c>
      <c r="C146" s="267" t="s">
        <v>759</v>
      </c>
      <c r="D146" s="323" t="s">
        <v>38</v>
      </c>
      <c r="E146" s="323" t="s">
        <v>38</v>
      </c>
      <c r="F146" s="323" t="s">
        <v>38</v>
      </c>
      <c r="G146" s="323" t="s">
        <v>38</v>
      </c>
      <c r="H146" s="323" t="s">
        <v>38</v>
      </c>
      <c r="I146" s="323" t="s">
        <v>38</v>
      </c>
      <c r="J146" s="323" t="s">
        <v>38</v>
      </c>
      <c r="K146" s="323" t="s">
        <v>38</v>
      </c>
      <c r="L146" s="323" t="s">
        <v>38</v>
      </c>
      <c r="M146" s="323" t="s">
        <v>38</v>
      </c>
      <c r="N146" s="323" t="s">
        <v>38</v>
      </c>
      <c r="O146" s="323" t="s">
        <v>38</v>
      </c>
      <c r="P146" s="323" t="s">
        <v>38</v>
      </c>
      <c r="Q146" s="323" t="s">
        <v>38</v>
      </c>
      <c r="R146" s="323" t="s">
        <v>38</v>
      </c>
      <c r="S146" s="323" t="s">
        <v>38</v>
      </c>
      <c r="T146" s="323" t="s">
        <v>38</v>
      </c>
      <c r="U146" s="323" t="s">
        <v>38</v>
      </c>
      <c r="V146" s="323" t="s">
        <v>38</v>
      </c>
      <c r="W146" s="323" t="s">
        <v>38</v>
      </c>
      <c r="X146" s="323" t="s">
        <v>38</v>
      </c>
      <c r="Y146" s="323" t="s">
        <v>38</v>
      </c>
      <c r="Z146" s="323" t="s">
        <v>38</v>
      </c>
      <c r="AA146" s="323" t="s">
        <v>38</v>
      </c>
      <c r="AB146" s="323" t="s">
        <v>38</v>
      </c>
      <c r="AC146" s="323" t="s">
        <v>38</v>
      </c>
      <c r="AD146" s="323" t="s">
        <v>38</v>
      </c>
      <c r="AE146" s="323" t="s">
        <v>38</v>
      </c>
      <c r="AF146" s="323">
        <v>0</v>
      </c>
      <c r="AG146" s="323">
        <v>0</v>
      </c>
      <c r="AH146" s="323">
        <v>0</v>
      </c>
      <c r="AI146" s="323">
        <v>0</v>
      </c>
      <c r="AJ146" s="323">
        <v>0</v>
      </c>
      <c r="AK146" s="323">
        <v>0</v>
      </c>
      <c r="AL146" s="323">
        <v>0</v>
      </c>
    </row>
    <row r="147" spans="1:38" x14ac:dyDescent="0.25">
      <c r="A147" s="332"/>
      <c r="B147" s="306" t="s">
        <v>794</v>
      </c>
      <c r="C147" s="267" t="s">
        <v>764</v>
      </c>
      <c r="D147" s="323" t="s">
        <v>38</v>
      </c>
      <c r="E147" s="323" t="s">
        <v>38</v>
      </c>
      <c r="F147" s="323" t="s">
        <v>38</v>
      </c>
      <c r="G147" s="323" t="s">
        <v>38</v>
      </c>
      <c r="H147" s="323" t="s">
        <v>38</v>
      </c>
      <c r="I147" s="323" t="s">
        <v>38</v>
      </c>
      <c r="J147" s="323" t="s">
        <v>38</v>
      </c>
      <c r="K147" s="323" t="s">
        <v>38</v>
      </c>
      <c r="L147" s="323" t="s">
        <v>38</v>
      </c>
      <c r="M147" s="323" t="s">
        <v>38</v>
      </c>
      <c r="N147" s="323" t="s">
        <v>38</v>
      </c>
      <c r="O147" s="323" t="s">
        <v>38</v>
      </c>
      <c r="P147" s="323" t="s">
        <v>38</v>
      </c>
      <c r="Q147" s="323" t="s">
        <v>38</v>
      </c>
      <c r="R147" s="323" t="s">
        <v>38</v>
      </c>
      <c r="S147" s="323" t="s">
        <v>38</v>
      </c>
      <c r="T147" s="323" t="s">
        <v>38</v>
      </c>
      <c r="U147" s="323" t="s">
        <v>38</v>
      </c>
      <c r="V147" s="323" t="s">
        <v>38</v>
      </c>
      <c r="W147" s="323" t="s">
        <v>38</v>
      </c>
      <c r="X147" s="323" t="s">
        <v>38</v>
      </c>
      <c r="Y147" s="323" t="s">
        <v>38</v>
      </c>
      <c r="Z147" s="323" t="s">
        <v>38</v>
      </c>
      <c r="AA147" s="323" t="s">
        <v>38</v>
      </c>
      <c r="AB147" s="323" t="s">
        <v>38</v>
      </c>
      <c r="AC147" s="323" t="s">
        <v>38</v>
      </c>
      <c r="AD147" s="323" t="s">
        <v>38</v>
      </c>
      <c r="AE147" s="323" t="s">
        <v>38</v>
      </c>
      <c r="AF147" s="323">
        <v>0</v>
      </c>
      <c r="AG147" s="323">
        <v>0</v>
      </c>
      <c r="AH147" s="323">
        <v>0</v>
      </c>
      <c r="AI147" s="323">
        <v>0</v>
      </c>
      <c r="AJ147" s="323">
        <v>0</v>
      </c>
      <c r="AK147" s="323">
        <v>0</v>
      </c>
      <c r="AL147" s="323">
        <v>0</v>
      </c>
    </row>
    <row r="148" spans="1:38" ht="31.5" x14ac:dyDescent="0.25">
      <c r="A148" s="14" t="s">
        <v>278</v>
      </c>
      <c r="B148" s="20" t="s">
        <v>279</v>
      </c>
      <c r="C148" s="319" t="s">
        <v>37</v>
      </c>
      <c r="D148" s="316" t="s">
        <v>38</v>
      </c>
      <c r="E148" s="316" t="s">
        <v>38</v>
      </c>
      <c r="F148" s="316" t="s">
        <v>38</v>
      </c>
      <c r="G148" s="316" t="s">
        <v>38</v>
      </c>
      <c r="H148" s="316" t="s">
        <v>38</v>
      </c>
      <c r="I148" s="316" t="s">
        <v>38</v>
      </c>
      <c r="J148" s="316" t="s">
        <v>38</v>
      </c>
      <c r="K148" s="316" t="s">
        <v>38</v>
      </c>
      <c r="L148" s="316" t="s">
        <v>38</v>
      </c>
      <c r="M148" s="316" t="s">
        <v>38</v>
      </c>
      <c r="N148" s="316" t="s">
        <v>38</v>
      </c>
      <c r="O148" s="316" t="s">
        <v>38</v>
      </c>
      <c r="P148" s="316" t="s">
        <v>38</v>
      </c>
      <c r="Q148" s="316" t="s">
        <v>38</v>
      </c>
      <c r="R148" s="316" t="s">
        <v>38</v>
      </c>
      <c r="S148" s="316" t="s">
        <v>38</v>
      </c>
      <c r="T148" s="316" t="s">
        <v>38</v>
      </c>
      <c r="U148" s="316" t="s">
        <v>38</v>
      </c>
      <c r="V148" s="316" t="s">
        <v>38</v>
      </c>
      <c r="W148" s="316" t="s">
        <v>38</v>
      </c>
      <c r="X148" s="316" t="s">
        <v>38</v>
      </c>
      <c r="Y148" s="316" t="s">
        <v>38</v>
      </c>
      <c r="Z148" s="323" t="s">
        <v>38</v>
      </c>
      <c r="AA148" s="323" t="s">
        <v>38</v>
      </c>
      <c r="AB148" s="323" t="s">
        <v>38</v>
      </c>
      <c r="AC148" s="323" t="s">
        <v>38</v>
      </c>
      <c r="AD148" s="323" t="s">
        <v>38</v>
      </c>
      <c r="AE148" s="323" t="s">
        <v>38</v>
      </c>
      <c r="AF148" s="316" t="s">
        <v>38</v>
      </c>
      <c r="AG148" s="316" t="s">
        <v>38</v>
      </c>
      <c r="AH148" s="316" t="s">
        <v>38</v>
      </c>
      <c r="AI148" s="316" t="s">
        <v>38</v>
      </c>
      <c r="AJ148" s="316" t="s">
        <v>38</v>
      </c>
      <c r="AK148" s="316" t="s">
        <v>38</v>
      </c>
      <c r="AL148" s="316" t="s">
        <v>38</v>
      </c>
    </row>
    <row r="149" spans="1:38" ht="15.75" hidden="1" customHeight="1" x14ac:dyDescent="0.25">
      <c r="A149" s="14" t="s">
        <v>280</v>
      </c>
      <c r="B149" s="20" t="s">
        <v>281</v>
      </c>
      <c r="C149" s="319" t="s">
        <v>37</v>
      </c>
      <c r="D149" s="316" t="s">
        <v>38</v>
      </c>
      <c r="E149" s="316" t="s">
        <v>38</v>
      </c>
      <c r="F149" s="316" t="s">
        <v>38</v>
      </c>
      <c r="G149" s="316" t="s">
        <v>38</v>
      </c>
      <c r="H149" s="316" t="s">
        <v>38</v>
      </c>
      <c r="I149" s="316" t="s">
        <v>38</v>
      </c>
      <c r="J149" s="316" t="s">
        <v>38</v>
      </c>
      <c r="K149" s="316" t="s">
        <v>38</v>
      </c>
      <c r="L149" s="316" t="s">
        <v>38</v>
      </c>
      <c r="M149" s="316" t="s">
        <v>38</v>
      </c>
      <c r="N149" s="316" t="s">
        <v>38</v>
      </c>
      <c r="O149" s="316" t="s">
        <v>38</v>
      </c>
      <c r="P149" s="316" t="s">
        <v>38</v>
      </c>
      <c r="Q149" s="316" t="s">
        <v>38</v>
      </c>
      <c r="R149" s="316" t="s">
        <v>38</v>
      </c>
      <c r="S149" s="316" t="s">
        <v>38</v>
      </c>
      <c r="T149" s="316" t="s">
        <v>38</v>
      </c>
      <c r="U149" s="316" t="s">
        <v>38</v>
      </c>
      <c r="V149" s="316" t="s">
        <v>38</v>
      </c>
      <c r="W149" s="316" t="s">
        <v>38</v>
      </c>
      <c r="X149" s="316" t="s">
        <v>38</v>
      </c>
      <c r="Y149" s="316" t="s">
        <v>38</v>
      </c>
      <c r="Z149" s="323" t="s">
        <v>38</v>
      </c>
      <c r="AA149" s="323" t="s">
        <v>38</v>
      </c>
      <c r="AB149" s="323" t="s">
        <v>38</v>
      </c>
      <c r="AC149" s="323" t="s">
        <v>38</v>
      </c>
      <c r="AD149" s="323" t="s">
        <v>38</v>
      </c>
      <c r="AE149" s="323" t="s">
        <v>38</v>
      </c>
      <c r="AF149" s="316" t="s">
        <v>38</v>
      </c>
      <c r="AG149" s="316" t="s">
        <v>38</v>
      </c>
      <c r="AH149" s="316" t="s">
        <v>38</v>
      </c>
      <c r="AI149" s="316" t="s">
        <v>38</v>
      </c>
      <c r="AJ149" s="316" t="s">
        <v>38</v>
      </c>
      <c r="AK149" s="316" t="s">
        <v>38</v>
      </c>
      <c r="AL149" s="316" t="s">
        <v>38</v>
      </c>
    </row>
    <row r="150" spans="1:38" ht="63" hidden="1" customHeight="1" x14ac:dyDescent="0.25">
      <c r="A150" s="14" t="s">
        <v>282</v>
      </c>
      <c r="B150" s="20" t="s">
        <v>283</v>
      </c>
      <c r="C150" s="319" t="s">
        <v>37</v>
      </c>
      <c r="D150" s="316" t="s">
        <v>38</v>
      </c>
      <c r="E150" s="316" t="s">
        <v>38</v>
      </c>
      <c r="F150" s="316" t="s">
        <v>38</v>
      </c>
      <c r="G150" s="316" t="s">
        <v>38</v>
      </c>
      <c r="H150" s="316" t="s">
        <v>38</v>
      </c>
      <c r="I150" s="316" t="s">
        <v>38</v>
      </c>
      <c r="J150" s="316" t="s">
        <v>38</v>
      </c>
      <c r="K150" s="316" t="s">
        <v>38</v>
      </c>
      <c r="L150" s="316" t="s">
        <v>38</v>
      </c>
      <c r="M150" s="316" t="s">
        <v>38</v>
      </c>
      <c r="N150" s="316" t="s">
        <v>38</v>
      </c>
      <c r="O150" s="316" t="s">
        <v>38</v>
      </c>
      <c r="P150" s="316" t="s">
        <v>38</v>
      </c>
      <c r="Q150" s="316" t="s">
        <v>38</v>
      </c>
      <c r="R150" s="316" t="s">
        <v>38</v>
      </c>
      <c r="S150" s="316" t="s">
        <v>38</v>
      </c>
      <c r="T150" s="316" t="s">
        <v>38</v>
      </c>
      <c r="U150" s="316" t="s">
        <v>38</v>
      </c>
      <c r="V150" s="316" t="s">
        <v>38</v>
      </c>
      <c r="W150" s="316" t="s">
        <v>38</v>
      </c>
      <c r="X150" s="316" t="s">
        <v>38</v>
      </c>
      <c r="Y150" s="316" t="s">
        <v>38</v>
      </c>
      <c r="Z150" s="323" t="s">
        <v>38</v>
      </c>
      <c r="AA150" s="323" t="s">
        <v>38</v>
      </c>
      <c r="AB150" s="323" t="s">
        <v>38</v>
      </c>
      <c r="AC150" s="323" t="s">
        <v>38</v>
      </c>
      <c r="AD150" s="323" t="s">
        <v>38</v>
      </c>
      <c r="AE150" s="323" t="s">
        <v>38</v>
      </c>
      <c r="AF150" s="316" t="s">
        <v>38</v>
      </c>
      <c r="AG150" s="316" t="s">
        <v>38</v>
      </c>
      <c r="AH150" s="316" t="s">
        <v>38</v>
      </c>
      <c r="AI150" s="316" t="s">
        <v>38</v>
      </c>
      <c r="AJ150" s="316" t="s">
        <v>38</v>
      </c>
      <c r="AK150" s="316" t="s">
        <v>38</v>
      </c>
      <c r="AL150" s="316" t="s">
        <v>38</v>
      </c>
    </row>
    <row r="151" spans="1:38" ht="31.5" hidden="1" customHeight="1" x14ac:dyDescent="0.25">
      <c r="A151" s="14" t="s">
        <v>284</v>
      </c>
      <c r="B151" s="20" t="s">
        <v>285</v>
      </c>
      <c r="C151" s="319" t="s">
        <v>37</v>
      </c>
      <c r="D151" s="316" t="s">
        <v>38</v>
      </c>
      <c r="E151" s="316" t="s">
        <v>38</v>
      </c>
      <c r="F151" s="316" t="s">
        <v>38</v>
      </c>
      <c r="G151" s="316" t="s">
        <v>38</v>
      </c>
      <c r="H151" s="316" t="s">
        <v>38</v>
      </c>
      <c r="I151" s="316" t="s">
        <v>38</v>
      </c>
      <c r="J151" s="316" t="s">
        <v>38</v>
      </c>
      <c r="K151" s="316" t="s">
        <v>38</v>
      </c>
      <c r="L151" s="316" t="s">
        <v>38</v>
      </c>
      <c r="M151" s="316" t="s">
        <v>38</v>
      </c>
      <c r="N151" s="316" t="s">
        <v>38</v>
      </c>
      <c r="O151" s="316" t="s">
        <v>38</v>
      </c>
      <c r="P151" s="316" t="s">
        <v>38</v>
      </c>
      <c r="Q151" s="316" t="s">
        <v>38</v>
      </c>
      <c r="R151" s="316" t="s">
        <v>38</v>
      </c>
      <c r="S151" s="316" t="s">
        <v>38</v>
      </c>
      <c r="T151" s="316" t="s">
        <v>38</v>
      </c>
      <c r="U151" s="316" t="s">
        <v>38</v>
      </c>
      <c r="V151" s="316" t="s">
        <v>38</v>
      </c>
      <c r="W151" s="316" t="s">
        <v>38</v>
      </c>
      <c r="X151" s="316" t="s">
        <v>38</v>
      </c>
      <c r="Y151" s="316" t="s">
        <v>38</v>
      </c>
      <c r="Z151" s="323" t="s">
        <v>38</v>
      </c>
      <c r="AA151" s="323" t="s">
        <v>38</v>
      </c>
      <c r="AB151" s="323" t="s">
        <v>38</v>
      </c>
      <c r="AC151" s="323" t="s">
        <v>38</v>
      </c>
      <c r="AD151" s="323" t="s">
        <v>38</v>
      </c>
      <c r="AE151" s="323" t="s">
        <v>38</v>
      </c>
      <c r="AF151" s="316" t="s">
        <v>38</v>
      </c>
      <c r="AG151" s="316" t="s">
        <v>38</v>
      </c>
      <c r="AH151" s="316" t="s">
        <v>38</v>
      </c>
      <c r="AI151" s="316" t="s">
        <v>38</v>
      </c>
      <c r="AJ151" s="316" t="s">
        <v>38</v>
      </c>
      <c r="AK151" s="316" t="s">
        <v>38</v>
      </c>
      <c r="AL151" s="316" t="s">
        <v>38</v>
      </c>
    </row>
    <row r="152" spans="1:38" ht="31.5" hidden="1" customHeight="1" x14ac:dyDescent="0.25">
      <c r="A152" s="14" t="s">
        <v>286</v>
      </c>
      <c r="B152" s="19" t="s">
        <v>287</v>
      </c>
      <c r="C152" s="319" t="s">
        <v>37</v>
      </c>
      <c r="D152" s="316" t="s">
        <v>38</v>
      </c>
      <c r="E152" s="316" t="s">
        <v>38</v>
      </c>
      <c r="F152" s="316" t="s">
        <v>38</v>
      </c>
      <c r="G152" s="316" t="s">
        <v>38</v>
      </c>
      <c r="H152" s="316" t="s">
        <v>38</v>
      </c>
      <c r="I152" s="316" t="s">
        <v>38</v>
      </c>
      <c r="J152" s="316" t="s">
        <v>38</v>
      </c>
      <c r="K152" s="316" t="s">
        <v>38</v>
      </c>
      <c r="L152" s="316" t="s">
        <v>38</v>
      </c>
      <c r="M152" s="316" t="s">
        <v>38</v>
      </c>
      <c r="N152" s="316" t="s">
        <v>38</v>
      </c>
      <c r="O152" s="316" t="s">
        <v>38</v>
      </c>
      <c r="P152" s="316" t="s">
        <v>38</v>
      </c>
      <c r="Q152" s="316" t="s">
        <v>38</v>
      </c>
      <c r="R152" s="316" t="s">
        <v>38</v>
      </c>
      <c r="S152" s="316" t="s">
        <v>38</v>
      </c>
      <c r="T152" s="316" t="s">
        <v>38</v>
      </c>
      <c r="U152" s="316" t="s">
        <v>38</v>
      </c>
      <c r="V152" s="316" t="s">
        <v>38</v>
      </c>
      <c r="W152" s="316" t="s">
        <v>38</v>
      </c>
      <c r="X152" s="316" t="s">
        <v>38</v>
      </c>
      <c r="Y152" s="316" t="s">
        <v>38</v>
      </c>
      <c r="Z152" s="323" t="s">
        <v>38</v>
      </c>
      <c r="AA152" s="323" t="s">
        <v>38</v>
      </c>
      <c r="AB152" s="323" t="s">
        <v>38</v>
      </c>
      <c r="AC152" s="323" t="s">
        <v>38</v>
      </c>
      <c r="AD152" s="323" t="s">
        <v>38</v>
      </c>
      <c r="AE152" s="323" t="s">
        <v>38</v>
      </c>
      <c r="AF152" s="316" t="s">
        <v>38</v>
      </c>
      <c r="AG152" s="316" t="s">
        <v>38</v>
      </c>
      <c r="AH152" s="316" t="s">
        <v>38</v>
      </c>
      <c r="AI152" s="316" t="s">
        <v>38</v>
      </c>
      <c r="AJ152" s="316" t="s">
        <v>38</v>
      </c>
      <c r="AK152" s="316" t="s">
        <v>38</v>
      </c>
      <c r="AL152" s="316" t="s">
        <v>38</v>
      </c>
    </row>
    <row r="153" spans="1:38" ht="47.25" hidden="1" customHeight="1" x14ac:dyDescent="0.25">
      <c r="A153" s="14" t="s">
        <v>288</v>
      </c>
      <c r="B153" s="20" t="s">
        <v>289</v>
      </c>
      <c r="C153" s="319" t="s">
        <v>37</v>
      </c>
      <c r="D153" s="316" t="s">
        <v>38</v>
      </c>
      <c r="E153" s="316" t="s">
        <v>38</v>
      </c>
      <c r="F153" s="316" t="s">
        <v>38</v>
      </c>
      <c r="G153" s="316" t="s">
        <v>38</v>
      </c>
      <c r="H153" s="316" t="s">
        <v>38</v>
      </c>
      <c r="I153" s="316" t="s">
        <v>38</v>
      </c>
      <c r="J153" s="316" t="s">
        <v>38</v>
      </c>
      <c r="K153" s="316" t="s">
        <v>38</v>
      </c>
      <c r="L153" s="316" t="s">
        <v>38</v>
      </c>
      <c r="M153" s="316" t="s">
        <v>38</v>
      </c>
      <c r="N153" s="316" t="s">
        <v>38</v>
      </c>
      <c r="O153" s="316" t="s">
        <v>38</v>
      </c>
      <c r="P153" s="316" t="s">
        <v>38</v>
      </c>
      <c r="Q153" s="316" t="s">
        <v>38</v>
      </c>
      <c r="R153" s="316" t="s">
        <v>38</v>
      </c>
      <c r="S153" s="316" t="s">
        <v>38</v>
      </c>
      <c r="T153" s="316" t="s">
        <v>38</v>
      </c>
      <c r="U153" s="316" t="s">
        <v>38</v>
      </c>
      <c r="V153" s="316" t="s">
        <v>38</v>
      </c>
      <c r="W153" s="316" t="s">
        <v>38</v>
      </c>
      <c r="X153" s="316" t="s">
        <v>38</v>
      </c>
      <c r="Y153" s="316" t="s">
        <v>38</v>
      </c>
      <c r="Z153" s="323" t="s">
        <v>38</v>
      </c>
      <c r="AA153" s="323" t="s">
        <v>38</v>
      </c>
      <c r="AB153" s="323" t="s">
        <v>38</v>
      </c>
      <c r="AC153" s="323" t="s">
        <v>38</v>
      </c>
      <c r="AD153" s="323" t="s">
        <v>38</v>
      </c>
      <c r="AE153" s="323" t="s">
        <v>38</v>
      </c>
      <c r="AF153" s="316" t="s">
        <v>38</v>
      </c>
      <c r="AG153" s="316" t="s">
        <v>38</v>
      </c>
      <c r="AH153" s="316" t="s">
        <v>38</v>
      </c>
      <c r="AI153" s="316" t="s">
        <v>38</v>
      </c>
      <c r="AJ153" s="316" t="s">
        <v>38</v>
      </c>
      <c r="AK153" s="316" t="s">
        <v>38</v>
      </c>
      <c r="AL153" s="316" t="s">
        <v>38</v>
      </c>
    </row>
    <row r="154" spans="1:38" ht="47.25" hidden="1" customHeight="1" x14ac:dyDescent="0.25">
      <c r="A154" s="14" t="s">
        <v>290</v>
      </c>
      <c r="B154" s="20" t="s">
        <v>291</v>
      </c>
      <c r="C154" s="319" t="s">
        <v>37</v>
      </c>
      <c r="D154" s="316" t="s">
        <v>38</v>
      </c>
      <c r="E154" s="316" t="s">
        <v>38</v>
      </c>
      <c r="F154" s="316" t="s">
        <v>38</v>
      </c>
      <c r="G154" s="316" t="s">
        <v>38</v>
      </c>
      <c r="H154" s="316" t="s">
        <v>38</v>
      </c>
      <c r="I154" s="316" t="s">
        <v>38</v>
      </c>
      <c r="J154" s="316" t="s">
        <v>38</v>
      </c>
      <c r="K154" s="316" t="s">
        <v>38</v>
      </c>
      <c r="L154" s="316" t="s">
        <v>38</v>
      </c>
      <c r="M154" s="316" t="s">
        <v>38</v>
      </c>
      <c r="N154" s="316" t="s">
        <v>38</v>
      </c>
      <c r="O154" s="316" t="s">
        <v>38</v>
      </c>
      <c r="P154" s="316" t="s">
        <v>38</v>
      </c>
      <c r="Q154" s="316" t="s">
        <v>38</v>
      </c>
      <c r="R154" s="316" t="s">
        <v>38</v>
      </c>
      <c r="S154" s="316" t="s">
        <v>38</v>
      </c>
      <c r="T154" s="316" t="s">
        <v>38</v>
      </c>
      <c r="U154" s="316" t="s">
        <v>38</v>
      </c>
      <c r="V154" s="316" t="s">
        <v>38</v>
      </c>
      <c r="W154" s="316" t="s">
        <v>38</v>
      </c>
      <c r="X154" s="316" t="s">
        <v>38</v>
      </c>
      <c r="Y154" s="316" t="s">
        <v>38</v>
      </c>
      <c r="Z154" s="323" t="s">
        <v>38</v>
      </c>
      <c r="AA154" s="323" t="s">
        <v>38</v>
      </c>
      <c r="AB154" s="323" t="s">
        <v>38</v>
      </c>
      <c r="AC154" s="323" t="s">
        <v>38</v>
      </c>
      <c r="AD154" s="323" t="s">
        <v>38</v>
      </c>
      <c r="AE154" s="323" t="s">
        <v>38</v>
      </c>
      <c r="AF154" s="316" t="s">
        <v>38</v>
      </c>
      <c r="AG154" s="316" t="s">
        <v>38</v>
      </c>
      <c r="AH154" s="316" t="s">
        <v>38</v>
      </c>
      <c r="AI154" s="316" t="s">
        <v>38</v>
      </c>
      <c r="AJ154" s="316" t="s">
        <v>38</v>
      </c>
      <c r="AK154" s="316" t="s">
        <v>38</v>
      </c>
      <c r="AL154" s="316" t="s">
        <v>38</v>
      </c>
    </row>
    <row r="155" spans="1:38" ht="47.25" hidden="1" customHeight="1" x14ac:dyDescent="0.25">
      <c r="A155" s="14" t="s">
        <v>292</v>
      </c>
      <c r="B155" s="19" t="s">
        <v>293</v>
      </c>
      <c r="C155" s="319" t="s">
        <v>37</v>
      </c>
      <c r="D155" s="316" t="s">
        <v>38</v>
      </c>
      <c r="E155" s="316" t="s">
        <v>38</v>
      </c>
      <c r="F155" s="316" t="s">
        <v>38</v>
      </c>
      <c r="G155" s="316" t="s">
        <v>38</v>
      </c>
      <c r="H155" s="316" t="s">
        <v>38</v>
      </c>
      <c r="I155" s="316" t="s">
        <v>38</v>
      </c>
      <c r="J155" s="316" t="s">
        <v>38</v>
      </c>
      <c r="K155" s="316" t="s">
        <v>38</v>
      </c>
      <c r="L155" s="316" t="s">
        <v>38</v>
      </c>
      <c r="M155" s="316" t="s">
        <v>38</v>
      </c>
      <c r="N155" s="316" t="s">
        <v>38</v>
      </c>
      <c r="O155" s="316" t="s">
        <v>38</v>
      </c>
      <c r="P155" s="316" t="s">
        <v>38</v>
      </c>
      <c r="Q155" s="316" t="s">
        <v>38</v>
      </c>
      <c r="R155" s="316" t="s">
        <v>38</v>
      </c>
      <c r="S155" s="316" t="s">
        <v>38</v>
      </c>
      <c r="T155" s="316" t="s">
        <v>38</v>
      </c>
      <c r="U155" s="316" t="s">
        <v>38</v>
      </c>
      <c r="V155" s="316" t="s">
        <v>38</v>
      </c>
      <c r="W155" s="316" t="s">
        <v>38</v>
      </c>
      <c r="X155" s="316" t="s">
        <v>38</v>
      </c>
      <c r="Y155" s="316" t="s">
        <v>38</v>
      </c>
      <c r="Z155" s="323" t="s">
        <v>38</v>
      </c>
      <c r="AA155" s="323" t="s">
        <v>38</v>
      </c>
      <c r="AB155" s="323" t="s">
        <v>38</v>
      </c>
      <c r="AC155" s="323" t="s">
        <v>38</v>
      </c>
      <c r="AD155" s="323" t="s">
        <v>38</v>
      </c>
      <c r="AE155" s="323" t="s">
        <v>38</v>
      </c>
      <c r="AF155" s="316" t="s">
        <v>38</v>
      </c>
      <c r="AG155" s="316" t="s">
        <v>38</v>
      </c>
      <c r="AH155" s="316" t="s">
        <v>38</v>
      </c>
      <c r="AI155" s="316" t="s">
        <v>38</v>
      </c>
      <c r="AJ155" s="316" t="s">
        <v>38</v>
      </c>
      <c r="AK155" s="316" t="s">
        <v>38</v>
      </c>
      <c r="AL155" s="316" t="s">
        <v>38</v>
      </c>
    </row>
    <row r="156" spans="1:38" ht="63" hidden="1" customHeight="1" x14ac:dyDescent="0.25">
      <c r="A156" s="14" t="s">
        <v>294</v>
      </c>
      <c r="B156" s="20" t="s">
        <v>295</v>
      </c>
      <c r="C156" s="319" t="s">
        <v>37</v>
      </c>
      <c r="D156" s="316" t="s">
        <v>38</v>
      </c>
      <c r="E156" s="316" t="s">
        <v>38</v>
      </c>
      <c r="F156" s="316" t="s">
        <v>38</v>
      </c>
      <c r="G156" s="316" t="s">
        <v>38</v>
      </c>
      <c r="H156" s="316" t="s">
        <v>38</v>
      </c>
      <c r="I156" s="316" t="s">
        <v>38</v>
      </c>
      <c r="J156" s="316" t="s">
        <v>38</v>
      </c>
      <c r="K156" s="316" t="s">
        <v>38</v>
      </c>
      <c r="L156" s="316" t="s">
        <v>38</v>
      </c>
      <c r="M156" s="316" t="s">
        <v>38</v>
      </c>
      <c r="N156" s="316" t="s">
        <v>38</v>
      </c>
      <c r="O156" s="316" t="s">
        <v>38</v>
      </c>
      <c r="P156" s="316" t="s">
        <v>38</v>
      </c>
      <c r="Q156" s="316" t="s">
        <v>38</v>
      </c>
      <c r="R156" s="316" t="s">
        <v>38</v>
      </c>
      <c r="S156" s="316" t="s">
        <v>38</v>
      </c>
      <c r="T156" s="316" t="s">
        <v>38</v>
      </c>
      <c r="U156" s="316" t="s">
        <v>38</v>
      </c>
      <c r="V156" s="316" t="s">
        <v>38</v>
      </c>
      <c r="W156" s="316" t="s">
        <v>38</v>
      </c>
      <c r="X156" s="316" t="s">
        <v>38</v>
      </c>
      <c r="Y156" s="316" t="s">
        <v>38</v>
      </c>
      <c r="Z156" s="323" t="s">
        <v>38</v>
      </c>
      <c r="AA156" s="323" t="s">
        <v>38</v>
      </c>
      <c r="AB156" s="323" t="s">
        <v>38</v>
      </c>
      <c r="AC156" s="323" t="s">
        <v>38</v>
      </c>
      <c r="AD156" s="323" t="s">
        <v>38</v>
      </c>
      <c r="AE156" s="323" t="s">
        <v>38</v>
      </c>
      <c r="AF156" s="316" t="s">
        <v>38</v>
      </c>
      <c r="AG156" s="316" t="s">
        <v>38</v>
      </c>
      <c r="AH156" s="316" t="s">
        <v>38</v>
      </c>
      <c r="AI156" s="316" t="s">
        <v>38</v>
      </c>
      <c r="AJ156" s="316" t="s">
        <v>38</v>
      </c>
      <c r="AK156" s="316" t="s">
        <v>38</v>
      </c>
      <c r="AL156" s="316" t="s">
        <v>38</v>
      </c>
    </row>
    <row r="157" spans="1:38" ht="63" hidden="1" customHeight="1" x14ac:dyDescent="0.25">
      <c r="A157" s="14" t="s">
        <v>296</v>
      </c>
      <c r="B157" s="19" t="s">
        <v>297</v>
      </c>
      <c r="C157" s="319" t="s">
        <v>37</v>
      </c>
      <c r="D157" s="316" t="s">
        <v>38</v>
      </c>
      <c r="E157" s="316" t="s">
        <v>38</v>
      </c>
      <c r="F157" s="316" t="s">
        <v>38</v>
      </c>
      <c r="G157" s="316" t="s">
        <v>38</v>
      </c>
      <c r="H157" s="316" t="s">
        <v>38</v>
      </c>
      <c r="I157" s="316" t="s">
        <v>38</v>
      </c>
      <c r="J157" s="316" t="s">
        <v>38</v>
      </c>
      <c r="K157" s="316" t="s">
        <v>38</v>
      </c>
      <c r="L157" s="316" t="s">
        <v>38</v>
      </c>
      <c r="M157" s="316" t="s">
        <v>38</v>
      </c>
      <c r="N157" s="316" t="s">
        <v>38</v>
      </c>
      <c r="O157" s="316" t="s">
        <v>38</v>
      </c>
      <c r="P157" s="316" t="s">
        <v>38</v>
      </c>
      <c r="Q157" s="316" t="s">
        <v>38</v>
      </c>
      <c r="R157" s="316" t="s">
        <v>38</v>
      </c>
      <c r="S157" s="316" t="s">
        <v>38</v>
      </c>
      <c r="T157" s="316" t="s">
        <v>38</v>
      </c>
      <c r="U157" s="316" t="s">
        <v>38</v>
      </c>
      <c r="V157" s="316" t="s">
        <v>38</v>
      </c>
      <c r="W157" s="316" t="s">
        <v>38</v>
      </c>
      <c r="X157" s="316" t="s">
        <v>38</v>
      </c>
      <c r="Y157" s="316" t="s">
        <v>38</v>
      </c>
      <c r="Z157" s="323" t="s">
        <v>38</v>
      </c>
      <c r="AA157" s="323" t="s">
        <v>38</v>
      </c>
      <c r="AB157" s="323" t="s">
        <v>38</v>
      </c>
      <c r="AC157" s="323" t="s">
        <v>38</v>
      </c>
      <c r="AD157" s="323" t="s">
        <v>38</v>
      </c>
      <c r="AE157" s="323" t="s">
        <v>38</v>
      </c>
      <c r="AF157" s="316" t="s">
        <v>38</v>
      </c>
      <c r="AG157" s="316" t="s">
        <v>38</v>
      </c>
      <c r="AH157" s="316" t="s">
        <v>38</v>
      </c>
      <c r="AI157" s="316" t="s">
        <v>38</v>
      </c>
      <c r="AJ157" s="316" t="s">
        <v>38</v>
      </c>
      <c r="AK157" s="316" t="s">
        <v>38</v>
      </c>
      <c r="AL157" s="316" t="s">
        <v>38</v>
      </c>
    </row>
    <row r="158" spans="1:38" ht="31.5" hidden="1" customHeight="1" x14ac:dyDescent="0.25">
      <c r="A158" s="14" t="s">
        <v>298</v>
      </c>
      <c r="B158" s="20" t="s">
        <v>299</v>
      </c>
      <c r="C158" s="319" t="s">
        <v>37</v>
      </c>
      <c r="D158" s="316" t="s">
        <v>38</v>
      </c>
      <c r="E158" s="316" t="s">
        <v>38</v>
      </c>
      <c r="F158" s="316" t="s">
        <v>38</v>
      </c>
      <c r="G158" s="316" t="s">
        <v>38</v>
      </c>
      <c r="H158" s="316" t="s">
        <v>38</v>
      </c>
      <c r="I158" s="316" t="s">
        <v>38</v>
      </c>
      <c r="J158" s="316" t="s">
        <v>38</v>
      </c>
      <c r="K158" s="316" t="s">
        <v>38</v>
      </c>
      <c r="L158" s="316" t="s">
        <v>38</v>
      </c>
      <c r="M158" s="316" t="s">
        <v>38</v>
      </c>
      <c r="N158" s="316" t="s">
        <v>38</v>
      </c>
      <c r="O158" s="316" t="s">
        <v>38</v>
      </c>
      <c r="P158" s="316" t="s">
        <v>38</v>
      </c>
      <c r="Q158" s="316" t="s">
        <v>38</v>
      </c>
      <c r="R158" s="316" t="s">
        <v>38</v>
      </c>
      <c r="S158" s="316" t="s">
        <v>38</v>
      </c>
      <c r="T158" s="316" t="s">
        <v>38</v>
      </c>
      <c r="U158" s="316" t="s">
        <v>38</v>
      </c>
      <c r="V158" s="316" t="s">
        <v>38</v>
      </c>
      <c r="W158" s="316" t="s">
        <v>38</v>
      </c>
      <c r="X158" s="316" t="s">
        <v>38</v>
      </c>
      <c r="Y158" s="316" t="s">
        <v>38</v>
      </c>
      <c r="Z158" s="323" t="s">
        <v>38</v>
      </c>
      <c r="AA158" s="323" t="s">
        <v>38</v>
      </c>
      <c r="AB158" s="323" t="s">
        <v>38</v>
      </c>
      <c r="AC158" s="323" t="s">
        <v>38</v>
      </c>
      <c r="AD158" s="323" t="s">
        <v>38</v>
      </c>
      <c r="AE158" s="323" t="s">
        <v>38</v>
      </c>
      <c r="AF158" s="316" t="s">
        <v>38</v>
      </c>
      <c r="AG158" s="316" t="s">
        <v>38</v>
      </c>
      <c r="AH158" s="316" t="s">
        <v>38</v>
      </c>
      <c r="AI158" s="316" t="s">
        <v>38</v>
      </c>
      <c r="AJ158" s="316" t="s">
        <v>38</v>
      </c>
      <c r="AK158" s="316" t="s">
        <v>38</v>
      </c>
      <c r="AL158" s="316" t="s">
        <v>38</v>
      </c>
    </row>
    <row r="159" spans="1:38" ht="47.25" hidden="1" customHeight="1" x14ac:dyDescent="0.25">
      <c r="A159" s="14" t="s">
        <v>300</v>
      </c>
      <c r="B159" s="20" t="s">
        <v>301</v>
      </c>
      <c r="C159" s="319" t="s">
        <v>37</v>
      </c>
      <c r="D159" s="316" t="s">
        <v>38</v>
      </c>
      <c r="E159" s="316" t="s">
        <v>38</v>
      </c>
      <c r="F159" s="316" t="s">
        <v>38</v>
      </c>
      <c r="G159" s="316" t="s">
        <v>38</v>
      </c>
      <c r="H159" s="316" t="s">
        <v>38</v>
      </c>
      <c r="I159" s="316" t="s">
        <v>38</v>
      </c>
      <c r="J159" s="316" t="s">
        <v>38</v>
      </c>
      <c r="K159" s="316" t="s">
        <v>38</v>
      </c>
      <c r="L159" s="316" t="s">
        <v>38</v>
      </c>
      <c r="M159" s="316" t="s">
        <v>38</v>
      </c>
      <c r="N159" s="316" t="s">
        <v>38</v>
      </c>
      <c r="O159" s="316" t="s">
        <v>38</v>
      </c>
      <c r="P159" s="316" t="s">
        <v>38</v>
      </c>
      <c r="Q159" s="316" t="s">
        <v>38</v>
      </c>
      <c r="R159" s="316" t="s">
        <v>38</v>
      </c>
      <c r="S159" s="316" t="s">
        <v>38</v>
      </c>
      <c r="T159" s="316" t="s">
        <v>38</v>
      </c>
      <c r="U159" s="316" t="s">
        <v>38</v>
      </c>
      <c r="V159" s="316" t="s">
        <v>38</v>
      </c>
      <c r="W159" s="316" t="s">
        <v>38</v>
      </c>
      <c r="X159" s="316" t="s">
        <v>38</v>
      </c>
      <c r="Y159" s="316" t="s">
        <v>38</v>
      </c>
      <c r="Z159" s="323" t="s">
        <v>38</v>
      </c>
      <c r="AA159" s="323" t="s">
        <v>38</v>
      </c>
      <c r="AB159" s="323" t="s">
        <v>38</v>
      </c>
      <c r="AC159" s="323" t="s">
        <v>38</v>
      </c>
      <c r="AD159" s="323" t="s">
        <v>38</v>
      </c>
      <c r="AE159" s="323" t="s">
        <v>38</v>
      </c>
      <c r="AF159" s="316" t="s">
        <v>38</v>
      </c>
      <c r="AG159" s="316" t="s">
        <v>38</v>
      </c>
      <c r="AH159" s="316" t="s">
        <v>38</v>
      </c>
      <c r="AI159" s="316" t="s">
        <v>38</v>
      </c>
      <c r="AJ159" s="316" t="s">
        <v>38</v>
      </c>
      <c r="AK159" s="316" t="s">
        <v>38</v>
      </c>
      <c r="AL159" s="316" t="s">
        <v>38</v>
      </c>
    </row>
    <row r="160" spans="1:38" ht="31.5" hidden="1" customHeight="1" x14ac:dyDescent="0.25">
      <c r="A160" s="14" t="s">
        <v>302</v>
      </c>
      <c r="B160" s="20" t="s">
        <v>303</v>
      </c>
      <c r="C160" s="319" t="s">
        <v>37</v>
      </c>
      <c r="D160" s="316" t="s">
        <v>38</v>
      </c>
      <c r="E160" s="316" t="s">
        <v>38</v>
      </c>
      <c r="F160" s="316" t="s">
        <v>38</v>
      </c>
      <c r="G160" s="316" t="s">
        <v>38</v>
      </c>
      <c r="H160" s="316" t="s">
        <v>38</v>
      </c>
      <c r="I160" s="316" t="s">
        <v>38</v>
      </c>
      <c r="J160" s="316" t="s">
        <v>38</v>
      </c>
      <c r="K160" s="316" t="s">
        <v>38</v>
      </c>
      <c r="L160" s="316" t="s">
        <v>38</v>
      </c>
      <c r="M160" s="316" t="s">
        <v>38</v>
      </c>
      <c r="N160" s="316" t="s">
        <v>38</v>
      </c>
      <c r="O160" s="316" t="s">
        <v>38</v>
      </c>
      <c r="P160" s="316" t="s">
        <v>38</v>
      </c>
      <c r="Q160" s="316" t="s">
        <v>38</v>
      </c>
      <c r="R160" s="316" t="s">
        <v>38</v>
      </c>
      <c r="S160" s="316" t="s">
        <v>38</v>
      </c>
      <c r="T160" s="316" t="s">
        <v>38</v>
      </c>
      <c r="U160" s="316" t="s">
        <v>38</v>
      </c>
      <c r="V160" s="316" t="s">
        <v>38</v>
      </c>
      <c r="W160" s="316" t="s">
        <v>38</v>
      </c>
      <c r="X160" s="316" t="s">
        <v>38</v>
      </c>
      <c r="Y160" s="316" t="s">
        <v>38</v>
      </c>
      <c r="Z160" s="323" t="s">
        <v>38</v>
      </c>
      <c r="AA160" s="323" t="s">
        <v>38</v>
      </c>
      <c r="AB160" s="323" t="s">
        <v>38</v>
      </c>
      <c r="AC160" s="323" t="s">
        <v>38</v>
      </c>
      <c r="AD160" s="323" t="s">
        <v>38</v>
      </c>
      <c r="AE160" s="323" t="s">
        <v>38</v>
      </c>
      <c r="AF160" s="316" t="s">
        <v>38</v>
      </c>
      <c r="AG160" s="316" t="s">
        <v>38</v>
      </c>
      <c r="AH160" s="316" t="s">
        <v>38</v>
      </c>
      <c r="AI160" s="316" t="s">
        <v>38</v>
      </c>
      <c r="AJ160" s="316" t="s">
        <v>38</v>
      </c>
      <c r="AK160" s="316" t="s">
        <v>38</v>
      </c>
      <c r="AL160" s="316" t="s">
        <v>38</v>
      </c>
    </row>
    <row r="161" spans="1:38" ht="15.75" hidden="1" customHeight="1" x14ac:dyDescent="0.25">
      <c r="A161" s="14" t="s">
        <v>304</v>
      </c>
      <c r="B161" s="20" t="s">
        <v>305</v>
      </c>
      <c r="C161" s="319" t="s">
        <v>37</v>
      </c>
      <c r="D161" s="316" t="s">
        <v>38</v>
      </c>
      <c r="E161" s="316" t="s">
        <v>38</v>
      </c>
      <c r="F161" s="316" t="s">
        <v>38</v>
      </c>
      <c r="G161" s="316" t="s">
        <v>38</v>
      </c>
      <c r="H161" s="316" t="s">
        <v>38</v>
      </c>
      <c r="I161" s="316" t="s">
        <v>38</v>
      </c>
      <c r="J161" s="316" t="s">
        <v>38</v>
      </c>
      <c r="K161" s="316" t="s">
        <v>38</v>
      </c>
      <c r="L161" s="316" t="s">
        <v>38</v>
      </c>
      <c r="M161" s="316" t="s">
        <v>38</v>
      </c>
      <c r="N161" s="316" t="s">
        <v>38</v>
      </c>
      <c r="O161" s="316" t="s">
        <v>38</v>
      </c>
      <c r="P161" s="316" t="s">
        <v>38</v>
      </c>
      <c r="Q161" s="316" t="s">
        <v>38</v>
      </c>
      <c r="R161" s="316" t="s">
        <v>38</v>
      </c>
      <c r="S161" s="316" t="s">
        <v>38</v>
      </c>
      <c r="T161" s="316" t="s">
        <v>38</v>
      </c>
      <c r="U161" s="316" t="s">
        <v>38</v>
      </c>
      <c r="V161" s="316" t="s">
        <v>38</v>
      </c>
      <c r="W161" s="316" t="s">
        <v>38</v>
      </c>
      <c r="X161" s="316" t="s">
        <v>38</v>
      </c>
      <c r="Y161" s="316" t="s">
        <v>38</v>
      </c>
      <c r="Z161" s="323" t="s">
        <v>38</v>
      </c>
      <c r="AA161" s="323" t="s">
        <v>38</v>
      </c>
      <c r="AB161" s="323" t="s">
        <v>38</v>
      </c>
      <c r="AC161" s="323" t="s">
        <v>38</v>
      </c>
      <c r="AD161" s="323" t="s">
        <v>38</v>
      </c>
      <c r="AE161" s="323" t="s">
        <v>38</v>
      </c>
      <c r="AF161" s="316" t="s">
        <v>38</v>
      </c>
      <c r="AG161" s="316" t="s">
        <v>38</v>
      </c>
      <c r="AH161" s="316" t="s">
        <v>38</v>
      </c>
      <c r="AI161" s="316" t="s">
        <v>38</v>
      </c>
      <c r="AJ161" s="316" t="s">
        <v>38</v>
      </c>
      <c r="AK161" s="316" t="s">
        <v>38</v>
      </c>
      <c r="AL161" s="316" t="s">
        <v>38</v>
      </c>
    </row>
    <row r="162" spans="1:38" ht="15.75" hidden="1" customHeight="1" x14ac:dyDescent="0.25">
      <c r="A162" s="14" t="s">
        <v>306</v>
      </c>
      <c r="B162" s="20" t="s">
        <v>307</v>
      </c>
      <c r="C162" s="319" t="s">
        <v>37</v>
      </c>
      <c r="D162" s="316" t="s">
        <v>38</v>
      </c>
      <c r="E162" s="316" t="s">
        <v>38</v>
      </c>
      <c r="F162" s="316" t="s">
        <v>38</v>
      </c>
      <c r="G162" s="316" t="s">
        <v>38</v>
      </c>
      <c r="H162" s="316" t="s">
        <v>38</v>
      </c>
      <c r="I162" s="316" t="s">
        <v>38</v>
      </c>
      <c r="J162" s="316" t="s">
        <v>38</v>
      </c>
      <c r="K162" s="316" t="s">
        <v>38</v>
      </c>
      <c r="L162" s="316" t="s">
        <v>38</v>
      </c>
      <c r="M162" s="316" t="s">
        <v>38</v>
      </c>
      <c r="N162" s="316" t="s">
        <v>38</v>
      </c>
      <c r="O162" s="316" t="s">
        <v>38</v>
      </c>
      <c r="P162" s="316" t="s">
        <v>38</v>
      </c>
      <c r="Q162" s="316" t="s">
        <v>38</v>
      </c>
      <c r="R162" s="316" t="s">
        <v>38</v>
      </c>
      <c r="S162" s="316" t="s">
        <v>38</v>
      </c>
      <c r="T162" s="316" t="s">
        <v>38</v>
      </c>
      <c r="U162" s="316" t="s">
        <v>38</v>
      </c>
      <c r="V162" s="316" t="s">
        <v>38</v>
      </c>
      <c r="W162" s="316" t="s">
        <v>38</v>
      </c>
      <c r="X162" s="316" t="s">
        <v>38</v>
      </c>
      <c r="Y162" s="316" t="s">
        <v>38</v>
      </c>
      <c r="Z162" s="323" t="s">
        <v>38</v>
      </c>
      <c r="AA162" s="323" t="s">
        <v>38</v>
      </c>
      <c r="AB162" s="323" t="s">
        <v>38</v>
      </c>
      <c r="AC162" s="323" t="s">
        <v>38</v>
      </c>
      <c r="AD162" s="323" t="s">
        <v>38</v>
      </c>
      <c r="AE162" s="323" t="s">
        <v>38</v>
      </c>
      <c r="AF162" s="316" t="s">
        <v>38</v>
      </c>
      <c r="AG162" s="316" t="s">
        <v>38</v>
      </c>
      <c r="AH162" s="316" t="s">
        <v>38</v>
      </c>
      <c r="AI162" s="316" t="s">
        <v>38</v>
      </c>
      <c r="AJ162" s="316" t="s">
        <v>38</v>
      </c>
      <c r="AK162" s="316" t="s">
        <v>38</v>
      </c>
      <c r="AL162" s="316" t="s">
        <v>38</v>
      </c>
    </row>
    <row r="163" spans="1:38" ht="15.75" hidden="1" customHeight="1" x14ac:dyDescent="0.25">
      <c r="A163" s="14" t="s">
        <v>308</v>
      </c>
      <c r="B163" s="20" t="s">
        <v>242</v>
      </c>
      <c r="C163" s="319" t="s">
        <v>37</v>
      </c>
      <c r="D163" s="316" t="s">
        <v>38</v>
      </c>
      <c r="E163" s="316" t="s">
        <v>38</v>
      </c>
      <c r="F163" s="316" t="s">
        <v>38</v>
      </c>
      <c r="G163" s="316" t="s">
        <v>38</v>
      </c>
      <c r="H163" s="316" t="s">
        <v>38</v>
      </c>
      <c r="I163" s="316" t="s">
        <v>38</v>
      </c>
      <c r="J163" s="316" t="s">
        <v>38</v>
      </c>
      <c r="K163" s="316" t="s">
        <v>38</v>
      </c>
      <c r="L163" s="316" t="s">
        <v>38</v>
      </c>
      <c r="M163" s="316" t="s">
        <v>38</v>
      </c>
      <c r="N163" s="316" t="s">
        <v>38</v>
      </c>
      <c r="O163" s="316" t="s">
        <v>38</v>
      </c>
      <c r="P163" s="316" t="s">
        <v>38</v>
      </c>
      <c r="Q163" s="316" t="s">
        <v>38</v>
      </c>
      <c r="R163" s="316" t="s">
        <v>38</v>
      </c>
      <c r="S163" s="316" t="s">
        <v>38</v>
      </c>
      <c r="T163" s="316" t="s">
        <v>38</v>
      </c>
      <c r="U163" s="316" t="s">
        <v>38</v>
      </c>
      <c r="V163" s="316" t="s">
        <v>38</v>
      </c>
      <c r="W163" s="316" t="s">
        <v>38</v>
      </c>
      <c r="X163" s="316" t="s">
        <v>38</v>
      </c>
      <c r="Y163" s="316" t="s">
        <v>38</v>
      </c>
      <c r="Z163" s="323" t="s">
        <v>38</v>
      </c>
      <c r="AA163" s="323" t="s">
        <v>38</v>
      </c>
      <c r="AB163" s="323" t="s">
        <v>38</v>
      </c>
      <c r="AC163" s="323" t="s">
        <v>38</v>
      </c>
      <c r="AD163" s="323" t="s">
        <v>38</v>
      </c>
      <c r="AE163" s="323" t="s">
        <v>38</v>
      </c>
      <c r="AF163" s="316" t="s">
        <v>38</v>
      </c>
      <c r="AG163" s="316" t="s">
        <v>38</v>
      </c>
      <c r="AH163" s="316" t="s">
        <v>38</v>
      </c>
      <c r="AI163" s="316" t="s">
        <v>38</v>
      </c>
      <c r="AJ163" s="316" t="s">
        <v>38</v>
      </c>
      <c r="AK163" s="316" t="s">
        <v>38</v>
      </c>
      <c r="AL163" s="316" t="s">
        <v>38</v>
      </c>
    </row>
    <row r="164" spans="1:38" ht="15.75" hidden="1" customHeight="1" x14ac:dyDescent="0.25">
      <c r="A164" s="14" t="s">
        <v>309</v>
      </c>
      <c r="B164" s="19" t="s">
        <v>310</v>
      </c>
      <c r="C164" s="319" t="s">
        <v>37</v>
      </c>
      <c r="D164" s="316" t="s">
        <v>38</v>
      </c>
      <c r="E164" s="316" t="s">
        <v>38</v>
      </c>
      <c r="F164" s="316" t="s">
        <v>38</v>
      </c>
      <c r="G164" s="316" t="s">
        <v>38</v>
      </c>
      <c r="H164" s="316" t="s">
        <v>38</v>
      </c>
      <c r="I164" s="316" t="s">
        <v>38</v>
      </c>
      <c r="J164" s="316" t="s">
        <v>38</v>
      </c>
      <c r="K164" s="316" t="s">
        <v>38</v>
      </c>
      <c r="L164" s="316" t="s">
        <v>38</v>
      </c>
      <c r="M164" s="316" t="s">
        <v>38</v>
      </c>
      <c r="N164" s="316" t="s">
        <v>38</v>
      </c>
      <c r="O164" s="316" t="s">
        <v>38</v>
      </c>
      <c r="P164" s="316" t="s">
        <v>38</v>
      </c>
      <c r="Q164" s="316" t="s">
        <v>38</v>
      </c>
      <c r="R164" s="316" t="s">
        <v>38</v>
      </c>
      <c r="S164" s="316" t="s">
        <v>38</v>
      </c>
      <c r="T164" s="316" t="s">
        <v>38</v>
      </c>
      <c r="U164" s="316" t="s">
        <v>38</v>
      </c>
      <c r="V164" s="316" t="s">
        <v>38</v>
      </c>
      <c r="W164" s="316" t="s">
        <v>38</v>
      </c>
      <c r="X164" s="316" t="s">
        <v>38</v>
      </c>
      <c r="Y164" s="316" t="s">
        <v>38</v>
      </c>
      <c r="Z164" s="323" t="s">
        <v>38</v>
      </c>
      <c r="AA164" s="323" t="s">
        <v>38</v>
      </c>
      <c r="AB164" s="323" t="s">
        <v>38</v>
      </c>
      <c r="AC164" s="323" t="s">
        <v>38</v>
      </c>
      <c r="AD164" s="323" t="s">
        <v>38</v>
      </c>
      <c r="AE164" s="323" t="s">
        <v>38</v>
      </c>
      <c r="AF164" s="316" t="s">
        <v>38</v>
      </c>
      <c r="AG164" s="316" t="s">
        <v>38</v>
      </c>
      <c r="AH164" s="316" t="s">
        <v>38</v>
      </c>
      <c r="AI164" s="316" t="s">
        <v>38</v>
      </c>
      <c r="AJ164" s="316" t="s">
        <v>38</v>
      </c>
      <c r="AK164" s="316" t="s">
        <v>38</v>
      </c>
      <c r="AL164" s="316" t="s">
        <v>38</v>
      </c>
    </row>
    <row r="165" spans="1:38" ht="31.5" hidden="1" customHeight="1" x14ac:dyDescent="0.25">
      <c r="A165" s="14" t="s">
        <v>311</v>
      </c>
      <c r="B165" s="20" t="s">
        <v>312</v>
      </c>
      <c r="C165" s="319" t="s">
        <v>37</v>
      </c>
      <c r="D165" s="316" t="s">
        <v>38</v>
      </c>
      <c r="E165" s="316" t="s">
        <v>38</v>
      </c>
      <c r="F165" s="316" t="s">
        <v>38</v>
      </c>
      <c r="G165" s="316" t="s">
        <v>38</v>
      </c>
      <c r="H165" s="316" t="s">
        <v>38</v>
      </c>
      <c r="I165" s="316" t="s">
        <v>38</v>
      </c>
      <c r="J165" s="316" t="s">
        <v>38</v>
      </c>
      <c r="K165" s="316" t="s">
        <v>38</v>
      </c>
      <c r="L165" s="316" t="s">
        <v>38</v>
      </c>
      <c r="M165" s="316" t="s">
        <v>38</v>
      </c>
      <c r="N165" s="316" t="s">
        <v>38</v>
      </c>
      <c r="O165" s="316" t="s">
        <v>38</v>
      </c>
      <c r="P165" s="316" t="s">
        <v>38</v>
      </c>
      <c r="Q165" s="316" t="s">
        <v>38</v>
      </c>
      <c r="R165" s="316" t="s">
        <v>38</v>
      </c>
      <c r="S165" s="316" t="s">
        <v>38</v>
      </c>
      <c r="T165" s="316" t="s">
        <v>38</v>
      </c>
      <c r="U165" s="316" t="s">
        <v>38</v>
      </c>
      <c r="V165" s="316" t="s">
        <v>38</v>
      </c>
      <c r="W165" s="316" t="s">
        <v>38</v>
      </c>
      <c r="X165" s="316" t="s">
        <v>38</v>
      </c>
      <c r="Y165" s="316" t="s">
        <v>38</v>
      </c>
      <c r="Z165" s="323" t="s">
        <v>38</v>
      </c>
      <c r="AA165" s="323" t="s">
        <v>38</v>
      </c>
      <c r="AB165" s="323" t="s">
        <v>38</v>
      </c>
      <c r="AC165" s="323" t="s">
        <v>38</v>
      </c>
      <c r="AD165" s="323" t="s">
        <v>38</v>
      </c>
      <c r="AE165" s="323" t="s">
        <v>38</v>
      </c>
      <c r="AF165" s="316" t="s">
        <v>38</v>
      </c>
      <c r="AG165" s="316" t="s">
        <v>38</v>
      </c>
      <c r="AH165" s="316" t="s">
        <v>38</v>
      </c>
      <c r="AI165" s="316" t="s">
        <v>38</v>
      </c>
      <c r="AJ165" s="316" t="s">
        <v>38</v>
      </c>
      <c r="AK165" s="316" t="s">
        <v>38</v>
      </c>
      <c r="AL165" s="316" t="s">
        <v>38</v>
      </c>
    </row>
    <row r="166" spans="1:38" ht="31.5" hidden="1" customHeight="1" x14ac:dyDescent="0.25">
      <c r="A166" s="14" t="s">
        <v>313</v>
      </c>
      <c r="B166" s="20" t="s">
        <v>314</v>
      </c>
      <c r="C166" s="319" t="s">
        <v>37</v>
      </c>
      <c r="D166" s="316" t="s">
        <v>38</v>
      </c>
      <c r="E166" s="316" t="s">
        <v>38</v>
      </c>
      <c r="F166" s="316" t="s">
        <v>38</v>
      </c>
      <c r="G166" s="316" t="s">
        <v>38</v>
      </c>
      <c r="H166" s="316" t="s">
        <v>38</v>
      </c>
      <c r="I166" s="316" t="s">
        <v>38</v>
      </c>
      <c r="J166" s="316" t="s">
        <v>38</v>
      </c>
      <c r="K166" s="316" t="s">
        <v>38</v>
      </c>
      <c r="L166" s="316" t="s">
        <v>38</v>
      </c>
      <c r="M166" s="316" t="s">
        <v>38</v>
      </c>
      <c r="N166" s="316" t="s">
        <v>38</v>
      </c>
      <c r="O166" s="316" t="s">
        <v>38</v>
      </c>
      <c r="P166" s="316" t="s">
        <v>38</v>
      </c>
      <c r="Q166" s="316" t="s">
        <v>38</v>
      </c>
      <c r="R166" s="316" t="s">
        <v>38</v>
      </c>
      <c r="S166" s="316" t="s">
        <v>38</v>
      </c>
      <c r="T166" s="316" t="s">
        <v>38</v>
      </c>
      <c r="U166" s="316" t="s">
        <v>38</v>
      </c>
      <c r="V166" s="316" t="s">
        <v>38</v>
      </c>
      <c r="W166" s="316" t="s">
        <v>38</v>
      </c>
      <c r="X166" s="316" t="s">
        <v>38</v>
      </c>
      <c r="Y166" s="316" t="s">
        <v>38</v>
      </c>
      <c r="Z166" s="323" t="s">
        <v>38</v>
      </c>
      <c r="AA166" s="323" t="s">
        <v>38</v>
      </c>
      <c r="AB166" s="323" t="s">
        <v>38</v>
      </c>
      <c r="AC166" s="323" t="s">
        <v>38</v>
      </c>
      <c r="AD166" s="323" t="s">
        <v>38</v>
      </c>
      <c r="AE166" s="323" t="s">
        <v>38</v>
      </c>
      <c r="AF166" s="316" t="s">
        <v>38</v>
      </c>
      <c r="AG166" s="316" t="s">
        <v>38</v>
      </c>
      <c r="AH166" s="316" t="s">
        <v>38</v>
      </c>
      <c r="AI166" s="316" t="s">
        <v>38</v>
      </c>
      <c r="AJ166" s="316" t="s">
        <v>38</v>
      </c>
      <c r="AK166" s="316" t="s">
        <v>38</v>
      </c>
      <c r="AL166" s="316" t="s">
        <v>38</v>
      </c>
    </row>
    <row r="167" spans="1:38" ht="31.5" hidden="1" customHeight="1" x14ac:dyDescent="0.25">
      <c r="A167" s="14" t="s">
        <v>315</v>
      </c>
      <c r="B167" s="20" t="s">
        <v>316</v>
      </c>
      <c r="C167" s="319" t="s">
        <v>37</v>
      </c>
      <c r="D167" s="316" t="s">
        <v>38</v>
      </c>
      <c r="E167" s="316" t="s">
        <v>38</v>
      </c>
      <c r="F167" s="316" t="s">
        <v>38</v>
      </c>
      <c r="G167" s="316" t="s">
        <v>38</v>
      </c>
      <c r="H167" s="316" t="s">
        <v>38</v>
      </c>
      <c r="I167" s="316" t="s">
        <v>38</v>
      </c>
      <c r="J167" s="316" t="s">
        <v>38</v>
      </c>
      <c r="K167" s="316" t="s">
        <v>38</v>
      </c>
      <c r="L167" s="316" t="s">
        <v>38</v>
      </c>
      <c r="M167" s="316" t="s">
        <v>38</v>
      </c>
      <c r="N167" s="316" t="s">
        <v>38</v>
      </c>
      <c r="O167" s="316" t="s">
        <v>38</v>
      </c>
      <c r="P167" s="316" t="s">
        <v>38</v>
      </c>
      <c r="Q167" s="316" t="s">
        <v>38</v>
      </c>
      <c r="R167" s="316" t="s">
        <v>38</v>
      </c>
      <c r="S167" s="316" t="s">
        <v>38</v>
      </c>
      <c r="T167" s="316" t="s">
        <v>38</v>
      </c>
      <c r="U167" s="316" t="s">
        <v>38</v>
      </c>
      <c r="V167" s="316" t="s">
        <v>38</v>
      </c>
      <c r="W167" s="316" t="s">
        <v>38</v>
      </c>
      <c r="X167" s="316" t="s">
        <v>38</v>
      </c>
      <c r="Y167" s="316" t="s">
        <v>38</v>
      </c>
      <c r="Z167" s="323" t="s">
        <v>38</v>
      </c>
      <c r="AA167" s="323" t="s">
        <v>38</v>
      </c>
      <c r="AB167" s="323" t="s">
        <v>38</v>
      </c>
      <c r="AC167" s="323" t="s">
        <v>38</v>
      </c>
      <c r="AD167" s="323" t="s">
        <v>38</v>
      </c>
      <c r="AE167" s="323" t="s">
        <v>38</v>
      </c>
      <c r="AF167" s="316" t="s">
        <v>38</v>
      </c>
      <c r="AG167" s="316" t="s">
        <v>38</v>
      </c>
      <c r="AH167" s="316" t="s">
        <v>38</v>
      </c>
      <c r="AI167" s="316" t="s">
        <v>38</v>
      </c>
      <c r="AJ167" s="316" t="s">
        <v>38</v>
      </c>
      <c r="AK167" s="316" t="s">
        <v>38</v>
      </c>
      <c r="AL167" s="316" t="s">
        <v>38</v>
      </c>
    </row>
    <row r="168" spans="1:38" ht="31.5" hidden="1" customHeight="1" x14ac:dyDescent="0.25">
      <c r="A168" s="14" t="s">
        <v>317</v>
      </c>
      <c r="B168" s="20" t="s">
        <v>244</v>
      </c>
      <c r="C168" s="319" t="s">
        <v>37</v>
      </c>
      <c r="D168" s="316" t="s">
        <v>38</v>
      </c>
      <c r="E168" s="316" t="s">
        <v>38</v>
      </c>
      <c r="F168" s="316" t="s">
        <v>38</v>
      </c>
      <c r="G168" s="316" t="s">
        <v>38</v>
      </c>
      <c r="H168" s="316" t="s">
        <v>38</v>
      </c>
      <c r="I168" s="316" t="s">
        <v>38</v>
      </c>
      <c r="J168" s="316" t="s">
        <v>38</v>
      </c>
      <c r="K168" s="316" t="s">
        <v>38</v>
      </c>
      <c r="L168" s="316" t="s">
        <v>38</v>
      </c>
      <c r="M168" s="316" t="s">
        <v>38</v>
      </c>
      <c r="N168" s="316" t="s">
        <v>38</v>
      </c>
      <c r="O168" s="316" t="s">
        <v>38</v>
      </c>
      <c r="P168" s="316" t="s">
        <v>38</v>
      </c>
      <c r="Q168" s="316" t="s">
        <v>38</v>
      </c>
      <c r="R168" s="316" t="s">
        <v>38</v>
      </c>
      <c r="S168" s="316" t="s">
        <v>38</v>
      </c>
      <c r="T168" s="316" t="s">
        <v>38</v>
      </c>
      <c r="U168" s="316" t="s">
        <v>38</v>
      </c>
      <c r="V168" s="316" t="s">
        <v>38</v>
      </c>
      <c r="W168" s="316" t="s">
        <v>38</v>
      </c>
      <c r="X168" s="316" t="s">
        <v>38</v>
      </c>
      <c r="Y168" s="316" t="s">
        <v>38</v>
      </c>
      <c r="Z168" s="323" t="s">
        <v>38</v>
      </c>
      <c r="AA168" s="323" t="s">
        <v>38</v>
      </c>
      <c r="AB168" s="323" t="s">
        <v>38</v>
      </c>
      <c r="AC168" s="323" t="s">
        <v>38</v>
      </c>
      <c r="AD168" s="323" t="s">
        <v>38</v>
      </c>
      <c r="AE168" s="323" t="s">
        <v>38</v>
      </c>
      <c r="AF168" s="316" t="s">
        <v>38</v>
      </c>
      <c r="AG168" s="316" t="s">
        <v>38</v>
      </c>
      <c r="AH168" s="316" t="s">
        <v>38</v>
      </c>
      <c r="AI168" s="316" t="s">
        <v>38</v>
      </c>
      <c r="AJ168" s="316" t="s">
        <v>38</v>
      </c>
      <c r="AK168" s="316" t="s">
        <v>38</v>
      </c>
      <c r="AL168" s="316" t="s">
        <v>38</v>
      </c>
    </row>
    <row r="169" spans="1:38" ht="31.5" hidden="1" customHeight="1" x14ac:dyDescent="0.25">
      <c r="A169" s="14" t="s">
        <v>318</v>
      </c>
      <c r="B169" s="19" t="s">
        <v>319</v>
      </c>
      <c r="C169" s="319" t="s">
        <v>37</v>
      </c>
      <c r="D169" s="316" t="s">
        <v>38</v>
      </c>
      <c r="E169" s="316" t="s">
        <v>38</v>
      </c>
      <c r="F169" s="316" t="s">
        <v>38</v>
      </c>
      <c r="G169" s="316" t="s">
        <v>38</v>
      </c>
      <c r="H169" s="316" t="s">
        <v>38</v>
      </c>
      <c r="I169" s="316" t="s">
        <v>38</v>
      </c>
      <c r="J169" s="316" t="s">
        <v>38</v>
      </c>
      <c r="K169" s="316" t="s">
        <v>38</v>
      </c>
      <c r="L169" s="316" t="s">
        <v>38</v>
      </c>
      <c r="M169" s="316" t="s">
        <v>38</v>
      </c>
      <c r="N169" s="316" t="s">
        <v>38</v>
      </c>
      <c r="O169" s="316" t="s">
        <v>38</v>
      </c>
      <c r="P169" s="316" t="s">
        <v>38</v>
      </c>
      <c r="Q169" s="316" t="s">
        <v>38</v>
      </c>
      <c r="R169" s="316" t="s">
        <v>38</v>
      </c>
      <c r="S169" s="316" t="s">
        <v>38</v>
      </c>
      <c r="T169" s="316" t="s">
        <v>38</v>
      </c>
      <c r="U169" s="316" t="s">
        <v>38</v>
      </c>
      <c r="V169" s="316" t="s">
        <v>38</v>
      </c>
      <c r="W169" s="316" t="s">
        <v>38</v>
      </c>
      <c r="X169" s="316" t="s">
        <v>38</v>
      </c>
      <c r="Y169" s="316" t="s">
        <v>38</v>
      </c>
      <c r="Z169" s="323" t="s">
        <v>38</v>
      </c>
      <c r="AA169" s="323" t="s">
        <v>38</v>
      </c>
      <c r="AB169" s="323" t="s">
        <v>38</v>
      </c>
      <c r="AC169" s="323" t="s">
        <v>38</v>
      </c>
      <c r="AD169" s="323" t="s">
        <v>38</v>
      </c>
      <c r="AE169" s="323" t="s">
        <v>38</v>
      </c>
      <c r="AF169" s="316" t="s">
        <v>38</v>
      </c>
      <c r="AG169" s="316" t="s">
        <v>38</v>
      </c>
      <c r="AH169" s="316" t="s">
        <v>38</v>
      </c>
      <c r="AI169" s="316" t="s">
        <v>38</v>
      </c>
      <c r="AJ169" s="316" t="s">
        <v>38</v>
      </c>
      <c r="AK169" s="316" t="s">
        <v>38</v>
      </c>
      <c r="AL169" s="316" t="s">
        <v>38</v>
      </c>
    </row>
    <row r="170" spans="1:38" ht="31.5" hidden="1" customHeight="1" x14ac:dyDescent="0.25">
      <c r="A170" s="319" t="s">
        <v>320</v>
      </c>
      <c r="B170" s="19" t="s">
        <v>321</v>
      </c>
      <c r="C170" s="319" t="s">
        <v>37</v>
      </c>
      <c r="D170" s="316" t="s">
        <v>38</v>
      </c>
      <c r="E170" s="316" t="s">
        <v>38</v>
      </c>
      <c r="F170" s="316" t="s">
        <v>38</v>
      </c>
      <c r="G170" s="316" t="s">
        <v>38</v>
      </c>
      <c r="H170" s="316" t="s">
        <v>38</v>
      </c>
      <c r="I170" s="316" t="s">
        <v>38</v>
      </c>
      <c r="J170" s="316" t="s">
        <v>38</v>
      </c>
      <c r="K170" s="316" t="s">
        <v>38</v>
      </c>
      <c r="L170" s="316" t="s">
        <v>38</v>
      </c>
      <c r="M170" s="316" t="s">
        <v>38</v>
      </c>
      <c r="N170" s="316" t="s">
        <v>38</v>
      </c>
      <c r="O170" s="316" t="s">
        <v>38</v>
      </c>
      <c r="P170" s="316" t="s">
        <v>38</v>
      </c>
      <c r="Q170" s="316" t="s">
        <v>38</v>
      </c>
      <c r="R170" s="316" t="s">
        <v>38</v>
      </c>
      <c r="S170" s="316" t="s">
        <v>38</v>
      </c>
      <c r="T170" s="316" t="s">
        <v>38</v>
      </c>
      <c r="U170" s="316" t="s">
        <v>38</v>
      </c>
      <c r="V170" s="316" t="s">
        <v>38</v>
      </c>
      <c r="W170" s="316" t="s">
        <v>38</v>
      </c>
      <c r="X170" s="316" t="s">
        <v>38</v>
      </c>
      <c r="Y170" s="316" t="s">
        <v>38</v>
      </c>
      <c r="Z170" s="323" t="s">
        <v>38</v>
      </c>
      <c r="AA170" s="323" t="s">
        <v>38</v>
      </c>
      <c r="AB170" s="323" t="s">
        <v>38</v>
      </c>
      <c r="AC170" s="323" t="s">
        <v>38</v>
      </c>
      <c r="AD170" s="323" t="s">
        <v>38</v>
      </c>
      <c r="AE170" s="323" t="s">
        <v>38</v>
      </c>
      <c r="AF170" s="316" t="s">
        <v>38</v>
      </c>
      <c r="AG170" s="316" t="s">
        <v>38</v>
      </c>
      <c r="AH170" s="316" t="s">
        <v>38</v>
      </c>
      <c r="AI170" s="316" t="s">
        <v>38</v>
      </c>
      <c r="AJ170" s="316" t="s">
        <v>38</v>
      </c>
      <c r="AK170" s="316" t="s">
        <v>38</v>
      </c>
      <c r="AL170" s="316" t="s">
        <v>38</v>
      </c>
    </row>
    <row r="171" spans="1:38" ht="31.5" hidden="1" customHeight="1" x14ac:dyDescent="0.25">
      <c r="A171" s="319" t="s">
        <v>322</v>
      </c>
      <c r="B171" s="20" t="s">
        <v>323</v>
      </c>
      <c r="C171" s="319" t="s">
        <v>37</v>
      </c>
      <c r="D171" s="316" t="s">
        <v>38</v>
      </c>
      <c r="E171" s="316" t="s">
        <v>38</v>
      </c>
      <c r="F171" s="316" t="s">
        <v>38</v>
      </c>
      <c r="G171" s="316" t="s">
        <v>38</v>
      </c>
      <c r="H171" s="316" t="s">
        <v>38</v>
      </c>
      <c r="I171" s="316" t="s">
        <v>38</v>
      </c>
      <c r="J171" s="316" t="s">
        <v>38</v>
      </c>
      <c r="K171" s="316" t="s">
        <v>38</v>
      </c>
      <c r="L171" s="316" t="s">
        <v>38</v>
      </c>
      <c r="M171" s="316" t="s">
        <v>38</v>
      </c>
      <c r="N171" s="316" t="s">
        <v>38</v>
      </c>
      <c r="O171" s="316" t="s">
        <v>38</v>
      </c>
      <c r="P171" s="316" t="s">
        <v>38</v>
      </c>
      <c r="Q171" s="316" t="s">
        <v>38</v>
      </c>
      <c r="R171" s="316" t="s">
        <v>38</v>
      </c>
      <c r="S171" s="316" t="s">
        <v>38</v>
      </c>
      <c r="T171" s="316" t="s">
        <v>38</v>
      </c>
      <c r="U171" s="316" t="s">
        <v>38</v>
      </c>
      <c r="V171" s="316" t="s">
        <v>38</v>
      </c>
      <c r="W171" s="316" t="s">
        <v>38</v>
      </c>
      <c r="X171" s="316" t="s">
        <v>38</v>
      </c>
      <c r="Y171" s="316" t="s">
        <v>38</v>
      </c>
      <c r="Z171" s="323" t="s">
        <v>38</v>
      </c>
      <c r="AA171" s="323" t="s">
        <v>38</v>
      </c>
      <c r="AB171" s="323" t="s">
        <v>38</v>
      </c>
      <c r="AC171" s="323" t="s">
        <v>38</v>
      </c>
      <c r="AD171" s="323" t="s">
        <v>38</v>
      </c>
      <c r="AE171" s="323" t="s">
        <v>38</v>
      </c>
      <c r="AF171" s="316" t="s">
        <v>38</v>
      </c>
      <c r="AG171" s="316" t="s">
        <v>38</v>
      </c>
      <c r="AH171" s="316" t="s">
        <v>38</v>
      </c>
      <c r="AI171" s="316" t="s">
        <v>38</v>
      </c>
      <c r="AJ171" s="316" t="s">
        <v>38</v>
      </c>
      <c r="AK171" s="316" t="s">
        <v>38</v>
      </c>
      <c r="AL171" s="316" t="s">
        <v>38</v>
      </c>
    </row>
    <row r="172" spans="1:38" ht="15.75" hidden="1" customHeight="1" x14ac:dyDescent="0.25">
      <c r="A172" s="14" t="s">
        <v>324</v>
      </c>
      <c r="B172" s="20" t="s">
        <v>325</v>
      </c>
      <c r="C172" s="319" t="s">
        <v>37</v>
      </c>
      <c r="D172" s="316" t="s">
        <v>38</v>
      </c>
      <c r="E172" s="316" t="s">
        <v>38</v>
      </c>
      <c r="F172" s="316" t="s">
        <v>38</v>
      </c>
      <c r="G172" s="316" t="s">
        <v>38</v>
      </c>
      <c r="H172" s="316" t="s">
        <v>38</v>
      </c>
      <c r="I172" s="316" t="s">
        <v>38</v>
      </c>
      <c r="J172" s="316" t="s">
        <v>38</v>
      </c>
      <c r="K172" s="316" t="s">
        <v>38</v>
      </c>
      <c r="L172" s="316" t="s">
        <v>38</v>
      </c>
      <c r="M172" s="316" t="s">
        <v>38</v>
      </c>
      <c r="N172" s="316" t="s">
        <v>38</v>
      </c>
      <c r="O172" s="316" t="s">
        <v>38</v>
      </c>
      <c r="P172" s="316" t="s">
        <v>38</v>
      </c>
      <c r="Q172" s="316" t="s">
        <v>38</v>
      </c>
      <c r="R172" s="316" t="s">
        <v>38</v>
      </c>
      <c r="S172" s="316" t="s">
        <v>38</v>
      </c>
      <c r="T172" s="316" t="s">
        <v>38</v>
      </c>
      <c r="U172" s="316" t="s">
        <v>38</v>
      </c>
      <c r="V172" s="316" t="s">
        <v>38</v>
      </c>
      <c r="W172" s="316" t="s">
        <v>38</v>
      </c>
      <c r="X172" s="316" t="s">
        <v>38</v>
      </c>
      <c r="Y172" s="316" t="s">
        <v>38</v>
      </c>
      <c r="Z172" s="323" t="s">
        <v>38</v>
      </c>
      <c r="AA172" s="323" t="s">
        <v>38</v>
      </c>
      <c r="AB172" s="323" t="s">
        <v>38</v>
      </c>
      <c r="AC172" s="323" t="s">
        <v>38</v>
      </c>
      <c r="AD172" s="323" t="s">
        <v>38</v>
      </c>
      <c r="AE172" s="323" t="s">
        <v>38</v>
      </c>
      <c r="AF172" s="316" t="s">
        <v>38</v>
      </c>
      <c r="AG172" s="316" t="s">
        <v>38</v>
      </c>
      <c r="AH172" s="316" t="s">
        <v>38</v>
      </c>
      <c r="AI172" s="316" t="s">
        <v>38</v>
      </c>
      <c r="AJ172" s="316" t="s">
        <v>38</v>
      </c>
      <c r="AK172" s="316" t="s">
        <v>38</v>
      </c>
      <c r="AL172" s="316" t="s">
        <v>38</v>
      </c>
    </row>
    <row r="173" spans="1:38" ht="31.5" hidden="1" customHeight="1" x14ac:dyDescent="0.25">
      <c r="A173" s="14" t="s">
        <v>326</v>
      </c>
      <c r="B173" s="20" t="s">
        <v>327</v>
      </c>
      <c r="C173" s="319" t="s">
        <v>37</v>
      </c>
      <c r="D173" s="316" t="s">
        <v>38</v>
      </c>
      <c r="E173" s="316" t="s">
        <v>38</v>
      </c>
      <c r="F173" s="316" t="s">
        <v>38</v>
      </c>
      <c r="G173" s="316" t="s">
        <v>38</v>
      </c>
      <c r="H173" s="316" t="s">
        <v>38</v>
      </c>
      <c r="I173" s="316" t="s">
        <v>38</v>
      </c>
      <c r="J173" s="316" t="s">
        <v>38</v>
      </c>
      <c r="K173" s="316" t="s">
        <v>38</v>
      </c>
      <c r="L173" s="316" t="s">
        <v>38</v>
      </c>
      <c r="M173" s="316" t="s">
        <v>38</v>
      </c>
      <c r="N173" s="316" t="s">
        <v>38</v>
      </c>
      <c r="O173" s="316" t="s">
        <v>38</v>
      </c>
      <c r="P173" s="316" t="s">
        <v>38</v>
      </c>
      <c r="Q173" s="316" t="s">
        <v>38</v>
      </c>
      <c r="R173" s="316" t="s">
        <v>38</v>
      </c>
      <c r="S173" s="316" t="s">
        <v>38</v>
      </c>
      <c r="T173" s="316" t="s">
        <v>38</v>
      </c>
      <c r="U173" s="316" t="s">
        <v>38</v>
      </c>
      <c r="V173" s="316" t="s">
        <v>38</v>
      </c>
      <c r="W173" s="316" t="s">
        <v>38</v>
      </c>
      <c r="X173" s="316" t="s">
        <v>38</v>
      </c>
      <c r="Y173" s="316" t="s">
        <v>38</v>
      </c>
      <c r="Z173" s="323" t="s">
        <v>38</v>
      </c>
      <c r="AA173" s="323" t="s">
        <v>38</v>
      </c>
      <c r="AB173" s="323" t="s">
        <v>38</v>
      </c>
      <c r="AC173" s="323" t="s">
        <v>38</v>
      </c>
      <c r="AD173" s="323" t="s">
        <v>38</v>
      </c>
      <c r="AE173" s="323" t="s">
        <v>38</v>
      </c>
      <c r="AF173" s="316" t="s">
        <v>38</v>
      </c>
      <c r="AG173" s="316" t="s">
        <v>38</v>
      </c>
      <c r="AH173" s="316" t="s">
        <v>38</v>
      </c>
      <c r="AI173" s="316" t="s">
        <v>38</v>
      </c>
      <c r="AJ173" s="316" t="s">
        <v>38</v>
      </c>
      <c r="AK173" s="316" t="s">
        <v>38</v>
      </c>
      <c r="AL173" s="316" t="s">
        <v>38</v>
      </c>
    </row>
    <row r="174" spans="1:38" ht="15.75" hidden="1" customHeight="1" x14ac:dyDescent="0.25">
      <c r="A174" s="14" t="s">
        <v>328</v>
      </c>
      <c r="B174" s="20" t="s">
        <v>329</v>
      </c>
      <c r="C174" s="319" t="s">
        <v>37</v>
      </c>
      <c r="D174" s="316" t="s">
        <v>38</v>
      </c>
      <c r="E174" s="316" t="s">
        <v>38</v>
      </c>
      <c r="F174" s="316" t="s">
        <v>38</v>
      </c>
      <c r="G174" s="316" t="s">
        <v>38</v>
      </c>
      <c r="H174" s="316" t="s">
        <v>38</v>
      </c>
      <c r="I174" s="316" t="s">
        <v>38</v>
      </c>
      <c r="J174" s="316" t="s">
        <v>38</v>
      </c>
      <c r="K174" s="316" t="s">
        <v>38</v>
      </c>
      <c r="L174" s="316" t="s">
        <v>38</v>
      </c>
      <c r="M174" s="316" t="s">
        <v>38</v>
      </c>
      <c r="N174" s="316" t="s">
        <v>38</v>
      </c>
      <c r="O174" s="316" t="s">
        <v>38</v>
      </c>
      <c r="P174" s="316" t="s">
        <v>38</v>
      </c>
      <c r="Q174" s="316" t="s">
        <v>38</v>
      </c>
      <c r="R174" s="316" t="s">
        <v>38</v>
      </c>
      <c r="S174" s="316" t="s">
        <v>38</v>
      </c>
      <c r="T174" s="316" t="s">
        <v>38</v>
      </c>
      <c r="U174" s="316" t="s">
        <v>38</v>
      </c>
      <c r="V174" s="316" t="s">
        <v>38</v>
      </c>
      <c r="W174" s="316" t="s">
        <v>38</v>
      </c>
      <c r="X174" s="316" t="s">
        <v>38</v>
      </c>
      <c r="Y174" s="316" t="s">
        <v>38</v>
      </c>
      <c r="Z174" s="323" t="s">
        <v>38</v>
      </c>
      <c r="AA174" s="323" t="s">
        <v>38</v>
      </c>
      <c r="AB174" s="323" t="s">
        <v>38</v>
      </c>
      <c r="AC174" s="323" t="s">
        <v>38</v>
      </c>
      <c r="AD174" s="323" t="s">
        <v>38</v>
      </c>
      <c r="AE174" s="323" t="s">
        <v>38</v>
      </c>
      <c r="AF174" s="316" t="s">
        <v>38</v>
      </c>
      <c r="AG174" s="316" t="s">
        <v>38</v>
      </c>
      <c r="AH174" s="316" t="s">
        <v>38</v>
      </c>
      <c r="AI174" s="316" t="s">
        <v>38</v>
      </c>
      <c r="AJ174" s="316" t="s">
        <v>38</v>
      </c>
      <c r="AK174" s="316" t="s">
        <v>38</v>
      </c>
      <c r="AL174" s="316" t="s">
        <v>38</v>
      </c>
    </row>
    <row r="175" spans="1:38" ht="15.75" hidden="1" customHeight="1" x14ac:dyDescent="0.25">
      <c r="A175" s="14" t="s">
        <v>330</v>
      </c>
      <c r="B175" s="20" t="s">
        <v>331</v>
      </c>
      <c r="C175" s="319" t="s">
        <v>37</v>
      </c>
      <c r="D175" s="316" t="s">
        <v>38</v>
      </c>
      <c r="E175" s="316" t="s">
        <v>38</v>
      </c>
      <c r="F175" s="316" t="s">
        <v>38</v>
      </c>
      <c r="G175" s="316" t="s">
        <v>38</v>
      </c>
      <c r="H175" s="316" t="s">
        <v>38</v>
      </c>
      <c r="I175" s="316" t="s">
        <v>38</v>
      </c>
      <c r="J175" s="316" t="s">
        <v>38</v>
      </c>
      <c r="K175" s="316" t="s">
        <v>38</v>
      </c>
      <c r="L175" s="316" t="s">
        <v>38</v>
      </c>
      <c r="M175" s="316" t="s">
        <v>38</v>
      </c>
      <c r="N175" s="316" t="s">
        <v>38</v>
      </c>
      <c r="O175" s="316" t="s">
        <v>38</v>
      </c>
      <c r="P175" s="316" t="s">
        <v>38</v>
      </c>
      <c r="Q175" s="316" t="s">
        <v>38</v>
      </c>
      <c r="R175" s="316" t="s">
        <v>38</v>
      </c>
      <c r="S175" s="316" t="s">
        <v>38</v>
      </c>
      <c r="T175" s="316" t="s">
        <v>38</v>
      </c>
      <c r="U175" s="316" t="s">
        <v>38</v>
      </c>
      <c r="V175" s="316" t="s">
        <v>38</v>
      </c>
      <c r="W175" s="316" t="s">
        <v>38</v>
      </c>
      <c r="X175" s="316" t="s">
        <v>38</v>
      </c>
      <c r="Y175" s="316" t="s">
        <v>38</v>
      </c>
      <c r="Z175" s="323" t="s">
        <v>38</v>
      </c>
      <c r="AA175" s="323" t="s">
        <v>38</v>
      </c>
      <c r="AB175" s="323" t="s">
        <v>38</v>
      </c>
      <c r="AC175" s="323" t="s">
        <v>38</v>
      </c>
      <c r="AD175" s="323" t="s">
        <v>38</v>
      </c>
      <c r="AE175" s="323" t="s">
        <v>38</v>
      </c>
      <c r="AF175" s="316" t="s">
        <v>38</v>
      </c>
      <c r="AG175" s="316" t="s">
        <v>38</v>
      </c>
      <c r="AH175" s="316" t="s">
        <v>38</v>
      </c>
      <c r="AI175" s="316" t="s">
        <v>38</v>
      </c>
      <c r="AJ175" s="316" t="s">
        <v>38</v>
      </c>
      <c r="AK175" s="316" t="s">
        <v>38</v>
      </c>
      <c r="AL175" s="316" t="s">
        <v>38</v>
      </c>
    </row>
    <row r="176" spans="1:38" ht="15.75" hidden="1" customHeight="1" x14ac:dyDescent="0.25">
      <c r="A176" s="14" t="s">
        <v>332</v>
      </c>
      <c r="B176" s="20" t="s">
        <v>333</v>
      </c>
      <c r="C176" s="319" t="s">
        <v>37</v>
      </c>
      <c r="D176" s="316" t="s">
        <v>38</v>
      </c>
      <c r="E176" s="316" t="s">
        <v>38</v>
      </c>
      <c r="F176" s="316" t="s">
        <v>38</v>
      </c>
      <c r="G176" s="316" t="s">
        <v>38</v>
      </c>
      <c r="H176" s="316" t="s">
        <v>38</v>
      </c>
      <c r="I176" s="316" t="s">
        <v>38</v>
      </c>
      <c r="J176" s="316" t="s">
        <v>38</v>
      </c>
      <c r="K176" s="316" t="s">
        <v>38</v>
      </c>
      <c r="L176" s="316" t="s">
        <v>38</v>
      </c>
      <c r="M176" s="316" t="s">
        <v>38</v>
      </c>
      <c r="N176" s="316" t="s">
        <v>38</v>
      </c>
      <c r="O176" s="316" t="s">
        <v>38</v>
      </c>
      <c r="P176" s="316" t="s">
        <v>38</v>
      </c>
      <c r="Q176" s="316" t="s">
        <v>38</v>
      </c>
      <c r="R176" s="316" t="s">
        <v>38</v>
      </c>
      <c r="S176" s="316" t="s">
        <v>38</v>
      </c>
      <c r="T176" s="316" t="s">
        <v>38</v>
      </c>
      <c r="U176" s="316" t="s">
        <v>38</v>
      </c>
      <c r="V176" s="316" t="s">
        <v>38</v>
      </c>
      <c r="W176" s="316" t="s">
        <v>38</v>
      </c>
      <c r="X176" s="316" t="s">
        <v>38</v>
      </c>
      <c r="Y176" s="316" t="s">
        <v>38</v>
      </c>
      <c r="Z176" s="323" t="s">
        <v>38</v>
      </c>
      <c r="AA176" s="323" t="s">
        <v>38</v>
      </c>
      <c r="AB176" s="323" t="s">
        <v>38</v>
      </c>
      <c r="AC176" s="323" t="s">
        <v>38</v>
      </c>
      <c r="AD176" s="323" t="s">
        <v>38</v>
      </c>
      <c r="AE176" s="323" t="s">
        <v>38</v>
      </c>
      <c r="AF176" s="316" t="s">
        <v>38</v>
      </c>
      <c r="AG176" s="316" t="s">
        <v>38</v>
      </c>
      <c r="AH176" s="316" t="s">
        <v>38</v>
      </c>
      <c r="AI176" s="316" t="s">
        <v>38</v>
      </c>
      <c r="AJ176" s="316" t="s">
        <v>38</v>
      </c>
      <c r="AK176" s="316" t="s">
        <v>38</v>
      </c>
      <c r="AL176" s="316" t="s">
        <v>38</v>
      </c>
    </row>
    <row r="177" spans="1:38" ht="31.5" hidden="1" customHeight="1" x14ac:dyDescent="0.25">
      <c r="A177" s="14" t="s">
        <v>334</v>
      </c>
      <c r="B177" s="20" t="s">
        <v>75</v>
      </c>
      <c r="C177" s="319" t="s">
        <v>37</v>
      </c>
      <c r="D177" s="316" t="s">
        <v>38</v>
      </c>
      <c r="E177" s="316" t="s">
        <v>38</v>
      </c>
      <c r="F177" s="316" t="s">
        <v>38</v>
      </c>
      <c r="G177" s="316" t="s">
        <v>38</v>
      </c>
      <c r="H177" s="316" t="s">
        <v>38</v>
      </c>
      <c r="I177" s="316" t="s">
        <v>38</v>
      </c>
      <c r="J177" s="316" t="s">
        <v>38</v>
      </c>
      <c r="K177" s="316" t="s">
        <v>38</v>
      </c>
      <c r="L177" s="316" t="s">
        <v>38</v>
      </c>
      <c r="M177" s="316" t="s">
        <v>38</v>
      </c>
      <c r="N177" s="316" t="s">
        <v>38</v>
      </c>
      <c r="O177" s="316" t="s">
        <v>38</v>
      </c>
      <c r="P177" s="316" t="s">
        <v>38</v>
      </c>
      <c r="Q177" s="316" t="s">
        <v>38</v>
      </c>
      <c r="R177" s="316" t="s">
        <v>38</v>
      </c>
      <c r="S177" s="316" t="s">
        <v>38</v>
      </c>
      <c r="T177" s="316" t="s">
        <v>38</v>
      </c>
      <c r="U177" s="316" t="s">
        <v>38</v>
      </c>
      <c r="V177" s="316" t="s">
        <v>38</v>
      </c>
      <c r="W177" s="316" t="s">
        <v>38</v>
      </c>
      <c r="X177" s="316" t="s">
        <v>38</v>
      </c>
      <c r="Y177" s="316" t="s">
        <v>38</v>
      </c>
      <c r="Z177" s="323" t="s">
        <v>38</v>
      </c>
      <c r="AA177" s="323" t="s">
        <v>38</v>
      </c>
      <c r="AB177" s="323" t="s">
        <v>38</v>
      </c>
      <c r="AC177" s="323" t="s">
        <v>38</v>
      </c>
      <c r="AD177" s="323" t="s">
        <v>38</v>
      </c>
      <c r="AE177" s="323" t="s">
        <v>38</v>
      </c>
      <c r="AF177" s="316" t="s">
        <v>38</v>
      </c>
      <c r="AG177" s="316" t="s">
        <v>38</v>
      </c>
      <c r="AH177" s="316" t="s">
        <v>38</v>
      </c>
      <c r="AI177" s="316" t="s">
        <v>38</v>
      </c>
      <c r="AJ177" s="316" t="s">
        <v>38</v>
      </c>
      <c r="AK177" s="316" t="s">
        <v>38</v>
      </c>
      <c r="AL177" s="316" t="s">
        <v>38</v>
      </c>
    </row>
    <row r="178" spans="1:38" ht="15.75" hidden="1" customHeight="1" x14ac:dyDescent="0.25">
      <c r="A178" s="14" t="s">
        <v>335</v>
      </c>
      <c r="B178" s="19" t="s">
        <v>336</v>
      </c>
      <c r="C178" s="319" t="s">
        <v>37</v>
      </c>
      <c r="D178" s="316" t="s">
        <v>38</v>
      </c>
      <c r="E178" s="316" t="s">
        <v>38</v>
      </c>
      <c r="F178" s="316" t="s">
        <v>38</v>
      </c>
      <c r="G178" s="316" t="s">
        <v>38</v>
      </c>
      <c r="H178" s="316" t="s">
        <v>38</v>
      </c>
      <c r="I178" s="316" t="s">
        <v>38</v>
      </c>
      <c r="J178" s="316" t="s">
        <v>38</v>
      </c>
      <c r="K178" s="316" t="s">
        <v>38</v>
      </c>
      <c r="L178" s="316" t="s">
        <v>38</v>
      </c>
      <c r="M178" s="316" t="s">
        <v>38</v>
      </c>
      <c r="N178" s="316" t="s">
        <v>38</v>
      </c>
      <c r="O178" s="316" t="s">
        <v>38</v>
      </c>
      <c r="P178" s="316" t="s">
        <v>38</v>
      </c>
      <c r="Q178" s="316" t="s">
        <v>38</v>
      </c>
      <c r="R178" s="316" t="s">
        <v>38</v>
      </c>
      <c r="S178" s="316" t="s">
        <v>38</v>
      </c>
      <c r="T178" s="316" t="s">
        <v>38</v>
      </c>
      <c r="U178" s="316" t="s">
        <v>38</v>
      </c>
      <c r="V178" s="316" t="s">
        <v>38</v>
      </c>
      <c r="W178" s="316" t="s">
        <v>38</v>
      </c>
      <c r="X178" s="316" t="s">
        <v>38</v>
      </c>
      <c r="Y178" s="316" t="s">
        <v>38</v>
      </c>
      <c r="Z178" s="323" t="s">
        <v>38</v>
      </c>
      <c r="AA178" s="323" t="s">
        <v>38</v>
      </c>
      <c r="AB178" s="323" t="s">
        <v>38</v>
      </c>
      <c r="AC178" s="323" t="s">
        <v>38</v>
      </c>
      <c r="AD178" s="323" t="s">
        <v>38</v>
      </c>
      <c r="AE178" s="323" t="s">
        <v>38</v>
      </c>
      <c r="AF178" s="316" t="s">
        <v>38</v>
      </c>
      <c r="AG178" s="316" t="s">
        <v>38</v>
      </c>
      <c r="AH178" s="316" t="s">
        <v>38</v>
      </c>
      <c r="AI178" s="316" t="s">
        <v>38</v>
      </c>
      <c r="AJ178" s="316" t="s">
        <v>38</v>
      </c>
      <c r="AK178" s="316" t="s">
        <v>38</v>
      </c>
      <c r="AL178" s="316" t="s">
        <v>38</v>
      </c>
    </row>
    <row r="179" spans="1:38" ht="47.25" x14ac:dyDescent="0.25">
      <c r="A179" s="14" t="s">
        <v>337</v>
      </c>
      <c r="B179" s="20" t="s">
        <v>338</v>
      </c>
      <c r="C179" s="319" t="s">
        <v>37</v>
      </c>
      <c r="D179" s="316" t="s">
        <v>38</v>
      </c>
      <c r="E179" s="316" t="s">
        <v>38</v>
      </c>
      <c r="F179" s="316" t="s">
        <v>38</v>
      </c>
      <c r="G179" s="316" t="s">
        <v>38</v>
      </c>
      <c r="H179" s="316" t="s">
        <v>38</v>
      </c>
      <c r="I179" s="316" t="s">
        <v>38</v>
      </c>
      <c r="J179" s="316" t="s">
        <v>38</v>
      </c>
      <c r="K179" s="316" t="s">
        <v>38</v>
      </c>
      <c r="L179" s="316" t="s">
        <v>38</v>
      </c>
      <c r="M179" s="316" t="s">
        <v>38</v>
      </c>
      <c r="N179" s="316" t="s">
        <v>38</v>
      </c>
      <c r="O179" s="316" t="s">
        <v>38</v>
      </c>
      <c r="P179" s="316" t="s">
        <v>38</v>
      </c>
      <c r="Q179" s="316" t="s">
        <v>38</v>
      </c>
      <c r="R179" s="316" t="s">
        <v>38</v>
      </c>
      <c r="S179" s="316" t="s">
        <v>38</v>
      </c>
      <c r="T179" s="316" t="s">
        <v>38</v>
      </c>
      <c r="U179" s="316" t="s">
        <v>38</v>
      </c>
      <c r="V179" s="316" t="s">
        <v>38</v>
      </c>
      <c r="W179" s="316" t="s">
        <v>38</v>
      </c>
      <c r="X179" s="316" t="s">
        <v>38</v>
      </c>
      <c r="Y179" s="316" t="s">
        <v>38</v>
      </c>
      <c r="Z179" s="323" t="s">
        <v>38</v>
      </c>
      <c r="AA179" s="323" t="s">
        <v>38</v>
      </c>
      <c r="AB179" s="323" t="s">
        <v>38</v>
      </c>
      <c r="AC179" s="323" t="s">
        <v>38</v>
      </c>
      <c r="AD179" s="323" t="s">
        <v>38</v>
      </c>
      <c r="AE179" s="323" t="s">
        <v>38</v>
      </c>
      <c r="AF179" s="316" t="s">
        <v>38</v>
      </c>
      <c r="AG179" s="316" t="s">
        <v>38</v>
      </c>
      <c r="AH179" s="316" t="s">
        <v>38</v>
      </c>
      <c r="AI179" s="316" t="s">
        <v>38</v>
      </c>
      <c r="AJ179" s="316" t="s">
        <v>38</v>
      </c>
      <c r="AK179" s="316" t="s">
        <v>38</v>
      </c>
      <c r="AL179" s="316" t="s">
        <v>38</v>
      </c>
    </row>
    <row r="180" spans="1:38" x14ac:dyDescent="0.25">
      <c r="A180" s="14" t="s">
        <v>339</v>
      </c>
      <c r="B180" s="20" t="s">
        <v>340</v>
      </c>
      <c r="C180" s="319" t="s">
        <v>37</v>
      </c>
      <c r="D180" s="316" t="s">
        <v>38</v>
      </c>
      <c r="E180" s="316" t="s">
        <v>38</v>
      </c>
      <c r="F180" s="316" t="s">
        <v>38</v>
      </c>
      <c r="G180" s="316" t="s">
        <v>38</v>
      </c>
      <c r="H180" s="316" t="s">
        <v>38</v>
      </c>
      <c r="I180" s="316" t="s">
        <v>38</v>
      </c>
      <c r="J180" s="316" t="s">
        <v>38</v>
      </c>
      <c r="K180" s="316" t="s">
        <v>38</v>
      </c>
      <c r="L180" s="316" t="s">
        <v>38</v>
      </c>
      <c r="M180" s="316" t="s">
        <v>38</v>
      </c>
      <c r="N180" s="316" t="s">
        <v>38</v>
      </c>
      <c r="O180" s="316" t="s">
        <v>38</v>
      </c>
      <c r="P180" s="316" t="s">
        <v>38</v>
      </c>
      <c r="Q180" s="316" t="s">
        <v>38</v>
      </c>
      <c r="R180" s="316" t="s">
        <v>38</v>
      </c>
      <c r="S180" s="316" t="s">
        <v>38</v>
      </c>
      <c r="T180" s="316" t="s">
        <v>38</v>
      </c>
      <c r="U180" s="316" t="s">
        <v>38</v>
      </c>
      <c r="V180" s="316" t="s">
        <v>38</v>
      </c>
      <c r="W180" s="316" t="s">
        <v>38</v>
      </c>
      <c r="X180" s="316" t="s">
        <v>38</v>
      </c>
      <c r="Y180" s="316" t="s">
        <v>38</v>
      </c>
      <c r="Z180" s="316" t="s">
        <v>38</v>
      </c>
      <c r="AA180" s="316" t="s">
        <v>38</v>
      </c>
      <c r="AB180" s="316" t="s">
        <v>38</v>
      </c>
      <c r="AC180" s="316" t="s">
        <v>38</v>
      </c>
      <c r="AD180" s="316" t="s">
        <v>38</v>
      </c>
      <c r="AE180" s="316" t="s">
        <v>38</v>
      </c>
      <c r="AF180" s="316" t="s">
        <v>38</v>
      </c>
      <c r="AG180" s="316" t="s">
        <v>38</v>
      </c>
      <c r="AH180" s="316" t="s">
        <v>38</v>
      </c>
      <c r="AI180" s="316" t="s">
        <v>38</v>
      </c>
      <c r="AJ180" s="316" t="s">
        <v>38</v>
      </c>
      <c r="AK180" s="316" t="s">
        <v>38</v>
      </c>
      <c r="AL180" s="316" t="s">
        <v>38</v>
      </c>
    </row>
    <row r="181" spans="1:38" x14ac:dyDescent="0.25">
      <c r="A181" s="14" t="s">
        <v>341</v>
      </c>
      <c r="B181" s="20" t="s">
        <v>342</v>
      </c>
      <c r="C181" s="319" t="s">
        <v>37</v>
      </c>
      <c r="D181" s="316" t="s">
        <v>38</v>
      </c>
      <c r="E181" s="316" t="s">
        <v>38</v>
      </c>
      <c r="F181" s="316" t="s">
        <v>38</v>
      </c>
      <c r="G181" s="316" t="s">
        <v>38</v>
      </c>
      <c r="H181" s="316" t="s">
        <v>38</v>
      </c>
      <c r="I181" s="316" t="s">
        <v>38</v>
      </c>
      <c r="J181" s="316" t="s">
        <v>38</v>
      </c>
      <c r="K181" s="316" t="s">
        <v>38</v>
      </c>
      <c r="L181" s="316" t="s">
        <v>38</v>
      </c>
      <c r="M181" s="316" t="s">
        <v>38</v>
      </c>
      <c r="N181" s="316" t="s">
        <v>38</v>
      </c>
      <c r="O181" s="316" t="s">
        <v>38</v>
      </c>
      <c r="P181" s="316" t="s">
        <v>38</v>
      </c>
      <c r="Q181" s="316" t="s">
        <v>38</v>
      </c>
      <c r="R181" s="316" t="s">
        <v>38</v>
      </c>
      <c r="S181" s="316" t="s">
        <v>38</v>
      </c>
      <c r="T181" s="316" t="s">
        <v>38</v>
      </c>
      <c r="U181" s="316" t="s">
        <v>38</v>
      </c>
      <c r="V181" s="316" t="s">
        <v>38</v>
      </c>
      <c r="W181" s="316" t="s">
        <v>38</v>
      </c>
      <c r="X181" s="316" t="s">
        <v>38</v>
      </c>
      <c r="Y181" s="316" t="s">
        <v>38</v>
      </c>
      <c r="Z181" s="316" t="s">
        <v>38</v>
      </c>
      <c r="AA181" s="316" t="s">
        <v>38</v>
      </c>
      <c r="AB181" s="316" t="s">
        <v>38</v>
      </c>
      <c r="AC181" s="316" t="s">
        <v>38</v>
      </c>
      <c r="AD181" s="316" t="s">
        <v>38</v>
      </c>
      <c r="AE181" s="316" t="s">
        <v>38</v>
      </c>
      <c r="AF181" s="316" t="s">
        <v>38</v>
      </c>
      <c r="AG181" s="316" t="s">
        <v>38</v>
      </c>
      <c r="AH181" s="316" t="s">
        <v>38</v>
      </c>
      <c r="AI181" s="316" t="s">
        <v>38</v>
      </c>
      <c r="AJ181" s="316" t="s">
        <v>38</v>
      </c>
      <c r="AK181" s="316" t="s">
        <v>38</v>
      </c>
      <c r="AL181" s="316" t="s">
        <v>38</v>
      </c>
    </row>
    <row r="182" spans="1:38" ht="31.5" x14ac:dyDescent="0.25">
      <c r="A182" s="14" t="s">
        <v>343</v>
      </c>
      <c r="B182" s="20" t="s">
        <v>344</v>
      </c>
      <c r="C182" s="319" t="s">
        <v>37</v>
      </c>
      <c r="D182" s="316" t="s">
        <v>38</v>
      </c>
      <c r="E182" s="316" t="s">
        <v>38</v>
      </c>
      <c r="F182" s="316" t="s">
        <v>38</v>
      </c>
      <c r="G182" s="316" t="s">
        <v>38</v>
      </c>
      <c r="H182" s="316" t="s">
        <v>38</v>
      </c>
      <c r="I182" s="316" t="s">
        <v>38</v>
      </c>
      <c r="J182" s="316" t="s">
        <v>38</v>
      </c>
      <c r="K182" s="316" t="s">
        <v>38</v>
      </c>
      <c r="L182" s="316" t="s">
        <v>38</v>
      </c>
      <c r="M182" s="316" t="s">
        <v>38</v>
      </c>
      <c r="N182" s="316" t="s">
        <v>38</v>
      </c>
      <c r="O182" s="316" t="s">
        <v>38</v>
      </c>
      <c r="P182" s="316" t="s">
        <v>38</v>
      </c>
      <c r="Q182" s="316" t="s">
        <v>38</v>
      </c>
      <c r="R182" s="316" t="s">
        <v>38</v>
      </c>
      <c r="S182" s="316" t="s">
        <v>38</v>
      </c>
      <c r="T182" s="316" t="s">
        <v>38</v>
      </c>
      <c r="U182" s="316" t="s">
        <v>38</v>
      </c>
      <c r="V182" s="316" t="s">
        <v>38</v>
      </c>
      <c r="W182" s="316" t="s">
        <v>38</v>
      </c>
      <c r="X182" s="316" t="s">
        <v>38</v>
      </c>
      <c r="Y182" s="316" t="s">
        <v>38</v>
      </c>
      <c r="Z182" s="316" t="s">
        <v>38</v>
      </c>
      <c r="AA182" s="316" t="s">
        <v>38</v>
      </c>
      <c r="AB182" s="316" t="s">
        <v>38</v>
      </c>
      <c r="AC182" s="316" t="s">
        <v>38</v>
      </c>
      <c r="AD182" s="316" t="s">
        <v>38</v>
      </c>
      <c r="AE182" s="316" t="s">
        <v>38</v>
      </c>
      <c r="AF182" s="316" t="s">
        <v>38</v>
      </c>
      <c r="AG182" s="316" t="s">
        <v>38</v>
      </c>
      <c r="AH182" s="316" t="s">
        <v>38</v>
      </c>
      <c r="AI182" s="316" t="s">
        <v>38</v>
      </c>
      <c r="AJ182" s="316" t="s">
        <v>38</v>
      </c>
      <c r="AK182" s="316" t="s">
        <v>38</v>
      </c>
      <c r="AL182" s="316" t="s">
        <v>38</v>
      </c>
    </row>
    <row r="183" spans="1:38" x14ac:dyDescent="0.25">
      <c r="A183" s="14" t="s">
        <v>345</v>
      </c>
      <c r="B183" s="20" t="s">
        <v>242</v>
      </c>
      <c r="C183" s="319" t="s">
        <v>37</v>
      </c>
      <c r="D183" s="316" t="s">
        <v>38</v>
      </c>
      <c r="E183" s="316" t="s">
        <v>38</v>
      </c>
      <c r="F183" s="316" t="s">
        <v>38</v>
      </c>
      <c r="G183" s="316" t="s">
        <v>38</v>
      </c>
      <c r="H183" s="316" t="s">
        <v>38</v>
      </c>
      <c r="I183" s="316" t="s">
        <v>38</v>
      </c>
      <c r="J183" s="316" t="s">
        <v>38</v>
      </c>
      <c r="K183" s="316" t="s">
        <v>38</v>
      </c>
      <c r="L183" s="316" t="s">
        <v>38</v>
      </c>
      <c r="M183" s="316" t="s">
        <v>38</v>
      </c>
      <c r="N183" s="316" t="s">
        <v>38</v>
      </c>
      <c r="O183" s="316" t="s">
        <v>38</v>
      </c>
      <c r="P183" s="316" t="s">
        <v>38</v>
      </c>
      <c r="Q183" s="316" t="s">
        <v>38</v>
      </c>
      <c r="R183" s="316" t="s">
        <v>38</v>
      </c>
      <c r="S183" s="316" t="s">
        <v>38</v>
      </c>
      <c r="T183" s="316" t="s">
        <v>38</v>
      </c>
      <c r="U183" s="316" t="s">
        <v>38</v>
      </c>
      <c r="V183" s="316" t="s">
        <v>38</v>
      </c>
      <c r="W183" s="316" t="s">
        <v>38</v>
      </c>
      <c r="X183" s="316" t="s">
        <v>38</v>
      </c>
      <c r="Y183" s="316" t="s">
        <v>38</v>
      </c>
      <c r="Z183" s="316" t="s">
        <v>38</v>
      </c>
      <c r="AA183" s="316" t="s">
        <v>38</v>
      </c>
      <c r="AB183" s="316" t="s">
        <v>38</v>
      </c>
      <c r="AC183" s="316" t="s">
        <v>38</v>
      </c>
      <c r="AD183" s="316" t="s">
        <v>38</v>
      </c>
      <c r="AE183" s="316" t="s">
        <v>38</v>
      </c>
      <c r="AF183" s="316" t="s">
        <v>38</v>
      </c>
      <c r="AG183" s="316" t="s">
        <v>38</v>
      </c>
      <c r="AH183" s="316" t="s">
        <v>38</v>
      </c>
      <c r="AI183" s="316" t="s">
        <v>38</v>
      </c>
      <c r="AJ183" s="316" t="s">
        <v>38</v>
      </c>
      <c r="AK183" s="316" t="s">
        <v>38</v>
      </c>
      <c r="AL183" s="316" t="s">
        <v>38</v>
      </c>
    </row>
    <row r="184" spans="1:38" ht="31.5" x14ac:dyDescent="0.25">
      <c r="A184" s="14" t="s">
        <v>346</v>
      </c>
      <c r="B184" s="20" t="s">
        <v>347</v>
      </c>
      <c r="C184" s="319" t="s">
        <v>37</v>
      </c>
      <c r="D184" s="316" t="s">
        <v>38</v>
      </c>
      <c r="E184" s="316" t="s">
        <v>38</v>
      </c>
      <c r="F184" s="316" t="s">
        <v>38</v>
      </c>
      <c r="G184" s="316" t="s">
        <v>38</v>
      </c>
      <c r="H184" s="316" t="s">
        <v>38</v>
      </c>
      <c r="I184" s="316" t="s">
        <v>38</v>
      </c>
      <c r="J184" s="316" t="s">
        <v>38</v>
      </c>
      <c r="K184" s="316" t="s">
        <v>38</v>
      </c>
      <c r="L184" s="316" t="s">
        <v>38</v>
      </c>
      <c r="M184" s="316" t="s">
        <v>38</v>
      </c>
      <c r="N184" s="316" t="s">
        <v>38</v>
      </c>
      <c r="O184" s="316" t="s">
        <v>38</v>
      </c>
      <c r="P184" s="316" t="s">
        <v>38</v>
      </c>
      <c r="Q184" s="316" t="s">
        <v>38</v>
      </c>
      <c r="R184" s="316" t="s">
        <v>38</v>
      </c>
      <c r="S184" s="316" t="s">
        <v>38</v>
      </c>
      <c r="T184" s="316" t="s">
        <v>38</v>
      </c>
      <c r="U184" s="316" t="s">
        <v>38</v>
      </c>
      <c r="V184" s="316" t="s">
        <v>38</v>
      </c>
      <c r="W184" s="316" t="s">
        <v>38</v>
      </c>
      <c r="X184" s="316" t="s">
        <v>38</v>
      </c>
      <c r="Y184" s="316" t="s">
        <v>38</v>
      </c>
      <c r="Z184" s="316" t="s">
        <v>38</v>
      </c>
      <c r="AA184" s="316" t="s">
        <v>38</v>
      </c>
      <c r="AB184" s="316" t="s">
        <v>38</v>
      </c>
      <c r="AC184" s="316" t="s">
        <v>38</v>
      </c>
      <c r="AD184" s="316" t="s">
        <v>38</v>
      </c>
      <c r="AE184" s="316" t="s">
        <v>38</v>
      </c>
      <c r="AF184" s="316" t="s">
        <v>38</v>
      </c>
      <c r="AG184" s="316" t="s">
        <v>38</v>
      </c>
      <c r="AH184" s="316" t="s">
        <v>38</v>
      </c>
      <c r="AI184" s="316" t="s">
        <v>38</v>
      </c>
      <c r="AJ184" s="316" t="s">
        <v>38</v>
      </c>
      <c r="AK184" s="316" t="s">
        <v>38</v>
      </c>
      <c r="AL184" s="316" t="s">
        <v>38</v>
      </c>
    </row>
    <row r="185" spans="1:38" ht="31.5" x14ac:dyDescent="0.25">
      <c r="A185" s="14" t="s">
        <v>348</v>
      </c>
      <c r="B185" s="20" t="s">
        <v>349</v>
      </c>
      <c r="C185" s="319" t="s">
        <v>37</v>
      </c>
      <c r="D185" s="316" t="s">
        <v>38</v>
      </c>
      <c r="E185" s="316" t="s">
        <v>38</v>
      </c>
      <c r="F185" s="316" t="s">
        <v>38</v>
      </c>
      <c r="G185" s="316" t="s">
        <v>38</v>
      </c>
      <c r="H185" s="316" t="s">
        <v>38</v>
      </c>
      <c r="I185" s="316" t="s">
        <v>38</v>
      </c>
      <c r="J185" s="316" t="s">
        <v>38</v>
      </c>
      <c r="K185" s="316" t="s">
        <v>38</v>
      </c>
      <c r="L185" s="316" t="s">
        <v>38</v>
      </c>
      <c r="M185" s="316" t="s">
        <v>38</v>
      </c>
      <c r="N185" s="316" t="s">
        <v>38</v>
      </c>
      <c r="O185" s="316" t="s">
        <v>38</v>
      </c>
      <c r="P185" s="316" t="s">
        <v>38</v>
      </c>
      <c r="Q185" s="316" t="s">
        <v>38</v>
      </c>
      <c r="R185" s="316" t="s">
        <v>38</v>
      </c>
      <c r="S185" s="316" t="s">
        <v>38</v>
      </c>
      <c r="T185" s="316" t="s">
        <v>38</v>
      </c>
      <c r="U185" s="316" t="s">
        <v>38</v>
      </c>
      <c r="V185" s="316" t="s">
        <v>38</v>
      </c>
      <c r="W185" s="316" t="s">
        <v>38</v>
      </c>
      <c r="X185" s="316" t="s">
        <v>38</v>
      </c>
      <c r="Y185" s="316" t="s">
        <v>38</v>
      </c>
      <c r="Z185" s="316" t="s">
        <v>38</v>
      </c>
      <c r="AA185" s="316" t="s">
        <v>38</v>
      </c>
      <c r="AB185" s="316" t="s">
        <v>38</v>
      </c>
      <c r="AC185" s="316" t="s">
        <v>38</v>
      </c>
      <c r="AD185" s="316" t="s">
        <v>38</v>
      </c>
      <c r="AE185" s="316" t="s">
        <v>38</v>
      </c>
      <c r="AF185" s="316" t="s">
        <v>38</v>
      </c>
      <c r="AG185" s="316" t="s">
        <v>38</v>
      </c>
      <c r="AH185" s="316" t="s">
        <v>38</v>
      </c>
      <c r="AI185" s="316" t="s">
        <v>38</v>
      </c>
      <c r="AJ185" s="316" t="s">
        <v>38</v>
      </c>
      <c r="AK185" s="316" t="s">
        <v>38</v>
      </c>
      <c r="AL185" s="316" t="s">
        <v>38</v>
      </c>
    </row>
    <row r="186" spans="1:38" ht="31.5" x14ac:dyDescent="0.25">
      <c r="A186" s="14" t="s">
        <v>350</v>
      </c>
      <c r="B186" s="20" t="s">
        <v>351</v>
      </c>
      <c r="C186" s="319" t="s">
        <v>37</v>
      </c>
      <c r="D186" s="316" t="s">
        <v>38</v>
      </c>
      <c r="E186" s="316" t="s">
        <v>38</v>
      </c>
      <c r="F186" s="316" t="s">
        <v>38</v>
      </c>
      <c r="G186" s="316" t="s">
        <v>38</v>
      </c>
      <c r="H186" s="316" t="s">
        <v>38</v>
      </c>
      <c r="I186" s="316" t="s">
        <v>38</v>
      </c>
      <c r="J186" s="316" t="s">
        <v>38</v>
      </c>
      <c r="K186" s="316" t="s">
        <v>38</v>
      </c>
      <c r="L186" s="316" t="s">
        <v>38</v>
      </c>
      <c r="M186" s="316" t="s">
        <v>38</v>
      </c>
      <c r="N186" s="316" t="s">
        <v>38</v>
      </c>
      <c r="O186" s="316" t="s">
        <v>38</v>
      </c>
      <c r="P186" s="316" t="s">
        <v>38</v>
      </c>
      <c r="Q186" s="316" t="s">
        <v>38</v>
      </c>
      <c r="R186" s="316" t="s">
        <v>38</v>
      </c>
      <c r="S186" s="316" t="s">
        <v>38</v>
      </c>
      <c r="T186" s="316" t="s">
        <v>38</v>
      </c>
      <c r="U186" s="316" t="s">
        <v>38</v>
      </c>
      <c r="V186" s="316" t="s">
        <v>38</v>
      </c>
      <c r="W186" s="316" t="s">
        <v>38</v>
      </c>
      <c r="X186" s="316" t="s">
        <v>38</v>
      </c>
      <c r="Y186" s="316" t="s">
        <v>38</v>
      </c>
      <c r="Z186" s="316" t="s">
        <v>38</v>
      </c>
      <c r="AA186" s="316" t="s">
        <v>38</v>
      </c>
      <c r="AB186" s="316" t="s">
        <v>38</v>
      </c>
      <c r="AC186" s="316" t="s">
        <v>38</v>
      </c>
      <c r="AD186" s="316" t="s">
        <v>38</v>
      </c>
      <c r="AE186" s="316" t="s">
        <v>38</v>
      </c>
      <c r="AF186" s="316" t="s">
        <v>38</v>
      </c>
      <c r="AG186" s="316" t="s">
        <v>38</v>
      </c>
      <c r="AH186" s="316" t="s">
        <v>38</v>
      </c>
      <c r="AI186" s="316" t="s">
        <v>38</v>
      </c>
      <c r="AJ186" s="316" t="s">
        <v>38</v>
      </c>
      <c r="AK186" s="316" t="s">
        <v>38</v>
      </c>
      <c r="AL186" s="316" t="s">
        <v>38</v>
      </c>
    </row>
    <row r="187" spans="1:38" ht="31.5" x14ac:dyDescent="0.25">
      <c r="A187" s="14" t="s">
        <v>352</v>
      </c>
      <c r="B187" s="20" t="s">
        <v>353</v>
      </c>
      <c r="C187" s="319" t="s">
        <v>37</v>
      </c>
      <c r="D187" s="316" t="s">
        <v>38</v>
      </c>
      <c r="E187" s="316" t="s">
        <v>38</v>
      </c>
      <c r="F187" s="316" t="s">
        <v>38</v>
      </c>
      <c r="G187" s="316" t="s">
        <v>38</v>
      </c>
      <c r="H187" s="316" t="s">
        <v>38</v>
      </c>
      <c r="I187" s="316" t="s">
        <v>38</v>
      </c>
      <c r="J187" s="316" t="s">
        <v>38</v>
      </c>
      <c r="K187" s="316" t="s">
        <v>38</v>
      </c>
      <c r="L187" s="316" t="s">
        <v>38</v>
      </c>
      <c r="M187" s="316" t="s">
        <v>38</v>
      </c>
      <c r="N187" s="316" t="s">
        <v>38</v>
      </c>
      <c r="O187" s="316" t="s">
        <v>38</v>
      </c>
      <c r="P187" s="316" t="s">
        <v>38</v>
      </c>
      <c r="Q187" s="316" t="s">
        <v>38</v>
      </c>
      <c r="R187" s="316" t="s">
        <v>38</v>
      </c>
      <c r="S187" s="316" t="s">
        <v>38</v>
      </c>
      <c r="T187" s="316" t="s">
        <v>38</v>
      </c>
      <c r="U187" s="316" t="s">
        <v>38</v>
      </c>
      <c r="V187" s="316" t="s">
        <v>38</v>
      </c>
      <c r="W187" s="316" t="s">
        <v>38</v>
      </c>
      <c r="X187" s="316" t="s">
        <v>38</v>
      </c>
      <c r="Y187" s="316" t="s">
        <v>38</v>
      </c>
      <c r="Z187" s="316" t="s">
        <v>38</v>
      </c>
      <c r="AA187" s="316" t="s">
        <v>38</v>
      </c>
      <c r="AB187" s="316" t="s">
        <v>38</v>
      </c>
      <c r="AC187" s="316" t="s">
        <v>38</v>
      </c>
      <c r="AD187" s="316" t="s">
        <v>38</v>
      </c>
      <c r="AE187" s="316" t="s">
        <v>38</v>
      </c>
      <c r="AF187" s="316" t="s">
        <v>38</v>
      </c>
      <c r="AG187" s="316" t="s">
        <v>38</v>
      </c>
      <c r="AH187" s="316" t="s">
        <v>38</v>
      </c>
      <c r="AI187" s="316" t="s">
        <v>38</v>
      </c>
      <c r="AJ187" s="316" t="s">
        <v>38</v>
      </c>
      <c r="AK187" s="316" t="s">
        <v>38</v>
      </c>
      <c r="AL187" s="316" t="s">
        <v>38</v>
      </c>
    </row>
    <row r="188" spans="1:38" ht="47.25" x14ac:dyDescent="0.25">
      <c r="A188" s="14" t="s">
        <v>354</v>
      </c>
      <c r="B188" s="20" t="s">
        <v>355</v>
      </c>
      <c r="C188" s="319" t="s">
        <v>37</v>
      </c>
      <c r="D188" s="316" t="s">
        <v>38</v>
      </c>
      <c r="E188" s="316" t="s">
        <v>38</v>
      </c>
      <c r="F188" s="316" t="s">
        <v>38</v>
      </c>
      <c r="G188" s="316" t="s">
        <v>38</v>
      </c>
      <c r="H188" s="316" t="s">
        <v>38</v>
      </c>
      <c r="I188" s="316" t="s">
        <v>38</v>
      </c>
      <c r="J188" s="316" t="s">
        <v>38</v>
      </c>
      <c r="K188" s="316" t="s">
        <v>38</v>
      </c>
      <c r="L188" s="316" t="s">
        <v>38</v>
      </c>
      <c r="M188" s="316" t="s">
        <v>38</v>
      </c>
      <c r="N188" s="316" t="s">
        <v>38</v>
      </c>
      <c r="O188" s="316" t="s">
        <v>38</v>
      </c>
      <c r="P188" s="316" t="s">
        <v>38</v>
      </c>
      <c r="Q188" s="316" t="s">
        <v>38</v>
      </c>
      <c r="R188" s="316" t="s">
        <v>38</v>
      </c>
      <c r="S188" s="316" t="s">
        <v>38</v>
      </c>
      <c r="T188" s="316" t="s">
        <v>38</v>
      </c>
      <c r="U188" s="316" t="s">
        <v>38</v>
      </c>
      <c r="V188" s="316" t="s">
        <v>38</v>
      </c>
      <c r="W188" s="316" t="s">
        <v>38</v>
      </c>
      <c r="X188" s="316" t="s">
        <v>38</v>
      </c>
      <c r="Y188" s="316" t="s">
        <v>38</v>
      </c>
      <c r="Z188" s="316" t="s">
        <v>38</v>
      </c>
      <c r="AA188" s="316" t="s">
        <v>38</v>
      </c>
      <c r="AB188" s="316" t="s">
        <v>38</v>
      </c>
      <c r="AC188" s="316" t="s">
        <v>38</v>
      </c>
      <c r="AD188" s="316" t="s">
        <v>38</v>
      </c>
      <c r="AE188" s="316" t="s">
        <v>38</v>
      </c>
      <c r="AF188" s="316" t="s">
        <v>38</v>
      </c>
      <c r="AG188" s="316" t="s">
        <v>38</v>
      </c>
      <c r="AH188" s="316" t="s">
        <v>38</v>
      </c>
      <c r="AI188" s="316" t="s">
        <v>38</v>
      </c>
      <c r="AJ188" s="316" t="s">
        <v>38</v>
      </c>
      <c r="AK188" s="316" t="s">
        <v>38</v>
      </c>
      <c r="AL188" s="316" t="s">
        <v>38</v>
      </c>
    </row>
    <row r="189" spans="1:38" ht="31.5" x14ac:dyDescent="0.25">
      <c r="A189" s="14" t="s">
        <v>356</v>
      </c>
      <c r="B189" s="20" t="s">
        <v>244</v>
      </c>
      <c r="C189" s="319" t="s">
        <v>37</v>
      </c>
      <c r="D189" s="316" t="s">
        <v>38</v>
      </c>
      <c r="E189" s="316" t="s">
        <v>38</v>
      </c>
      <c r="F189" s="316" t="s">
        <v>38</v>
      </c>
      <c r="G189" s="316" t="s">
        <v>38</v>
      </c>
      <c r="H189" s="316" t="s">
        <v>38</v>
      </c>
      <c r="I189" s="316" t="s">
        <v>38</v>
      </c>
      <c r="J189" s="316" t="s">
        <v>38</v>
      </c>
      <c r="K189" s="316" t="s">
        <v>38</v>
      </c>
      <c r="L189" s="316" t="s">
        <v>38</v>
      </c>
      <c r="M189" s="316" t="s">
        <v>38</v>
      </c>
      <c r="N189" s="316" t="s">
        <v>38</v>
      </c>
      <c r="O189" s="316" t="s">
        <v>38</v>
      </c>
      <c r="P189" s="316" t="s">
        <v>38</v>
      </c>
      <c r="Q189" s="316" t="s">
        <v>38</v>
      </c>
      <c r="R189" s="316" t="s">
        <v>38</v>
      </c>
      <c r="S189" s="316" t="s">
        <v>38</v>
      </c>
      <c r="T189" s="316" t="s">
        <v>38</v>
      </c>
      <c r="U189" s="316" t="s">
        <v>38</v>
      </c>
      <c r="V189" s="316" t="s">
        <v>38</v>
      </c>
      <c r="W189" s="316" t="s">
        <v>38</v>
      </c>
      <c r="X189" s="316" t="s">
        <v>38</v>
      </c>
      <c r="Y189" s="316" t="s">
        <v>38</v>
      </c>
      <c r="Z189" s="316" t="s">
        <v>38</v>
      </c>
      <c r="AA189" s="316" t="s">
        <v>38</v>
      </c>
      <c r="AB189" s="316" t="s">
        <v>38</v>
      </c>
      <c r="AC189" s="316" t="s">
        <v>38</v>
      </c>
      <c r="AD189" s="316" t="s">
        <v>38</v>
      </c>
      <c r="AE189" s="316" t="s">
        <v>38</v>
      </c>
      <c r="AF189" s="316" t="s">
        <v>38</v>
      </c>
      <c r="AG189" s="316" t="s">
        <v>38</v>
      </c>
      <c r="AH189" s="316" t="s">
        <v>38</v>
      </c>
      <c r="AI189" s="316" t="s">
        <v>38</v>
      </c>
      <c r="AJ189" s="316" t="s">
        <v>38</v>
      </c>
      <c r="AK189" s="316" t="s">
        <v>38</v>
      </c>
      <c r="AL189" s="316" t="s">
        <v>38</v>
      </c>
    </row>
    <row r="190" spans="1:38" ht="31.5" x14ac:dyDescent="0.25">
      <c r="A190" s="14" t="s">
        <v>357</v>
      </c>
      <c r="B190" s="20" t="s">
        <v>358</v>
      </c>
      <c r="C190" s="319" t="s">
        <v>37</v>
      </c>
      <c r="D190" s="316" t="s">
        <v>38</v>
      </c>
      <c r="E190" s="316" t="s">
        <v>38</v>
      </c>
      <c r="F190" s="316" t="s">
        <v>38</v>
      </c>
      <c r="G190" s="316" t="s">
        <v>38</v>
      </c>
      <c r="H190" s="316" t="s">
        <v>38</v>
      </c>
      <c r="I190" s="316" t="s">
        <v>38</v>
      </c>
      <c r="J190" s="316" t="s">
        <v>38</v>
      </c>
      <c r="K190" s="316" t="s">
        <v>38</v>
      </c>
      <c r="L190" s="316" t="s">
        <v>38</v>
      </c>
      <c r="M190" s="316" t="s">
        <v>38</v>
      </c>
      <c r="N190" s="316" t="s">
        <v>38</v>
      </c>
      <c r="O190" s="316" t="s">
        <v>38</v>
      </c>
      <c r="P190" s="316" t="s">
        <v>38</v>
      </c>
      <c r="Q190" s="316" t="s">
        <v>38</v>
      </c>
      <c r="R190" s="316" t="s">
        <v>38</v>
      </c>
      <c r="S190" s="316" t="s">
        <v>38</v>
      </c>
      <c r="T190" s="316" t="s">
        <v>38</v>
      </c>
      <c r="U190" s="316" t="s">
        <v>38</v>
      </c>
      <c r="V190" s="316" t="s">
        <v>38</v>
      </c>
      <c r="W190" s="316" t="s">
        <v>38</v>
      </c>
      <c r="X190" s="316" t="s">
        <v>38</v>
      </c>
      <c r="Y190" s="316" t="s">
        <v>38</v>
      </c>
      <c r="Z190" s="316" t="s">
        <v>38</v>
      </c>
      <c r="AA190" s="316" t="s">
        <v>38</v>
      </c>
      <c r="AB190" s="316" t="s">
        <v>38</v>
      </c>
      <c r="AC190" s="316" t="s">
        <v>38</v>
      </c>
      <c r="AD190" s="316" t="s">
        <v>38</v>
      </c>
      <c r="AE190" s="316" t="s">
        <v>38</v>
      </c>
      <c r="AF190" s="316" t="s">
        <v>38</v>
      </c>
      <c r="AG190" s="316" t="s">
        <v>38</v>
      </c>
      <c r="AH190" s="316" t="s">
        <v>38</v>
      </c>
      <c r="AI190" s="316" t="s">
        <v>38</v>
      </c>
      <c r="AJ190" s="316" t="s">
        <v>38</v>
      </c>
      <c r="AK190" s="316" t="s">
        <v>38</v>
      </c>
      <c r="AL190" s="316" t="s">
        <v>38</v>
      </c>
    </row>
    <row r="191" spans="1:38" ht="31.5" x14ac:dyDescent="0.25">
      <c r="A191" s="14" t="s">
        <v>359</v>
      </c>
      <c r="B191" s="88" t="s">
        <v>360</v>
      </c>
      <c r="C191" s="87" t="s">
        <v>37</v>
      </c>
      <c r="D191" s="316" t="s">
        <v>38</v>
      </c>
      <c r="E191" s="316" t="s">
        <v>38</v>
      </c>
      <c r="F191" s="316" t="s">
        <v>38</v>
      </c>
      <c r="G191" s="316" t="s">
        <v>38</v>
      </c>
      <c r="H191" s="316" t="s">
        <v>38</v>
      </c>
      <c r="I191" s="316" t="s">
        <v>38</v>
      </c>
      <c r="J191" s="316" t="s">
        <v>38</v>
      </c>
      <c r="K191" s="316" t="s">
        <v>38</v>
      </c>
      <c r="L191" s="316" t="s">
        <v>38</v>
      </c>
      <c r="M191" s="316" t="s">
        <v>38</v>
      </c>
      <c r="N191" s="316" t="s">
        <v>38</v>
      </c>
      <c r="O191" s="316" t="s">
        <v>38</v>
      </c>
      <c r="P191" s="316" t="s">
        <v>38</v>
      </c>
      <c r="Q191" s="316" t="s">
        <v>38</v>
      </c>
      <c r="R191" s="316" t="s">
        <v>38</v>
      </c>
      <c r="S191" s="316" t="s">
        <v>38</v>
      </c>
      <c r="T191" s="316" t="s">
        <v>38</v>
      </c>
      <c r="U191" s="316" t="s">
        <v>38</v>
      </c>
      <c r="V191" s="316" t="s">
        <v>38</v>
      </c>
      <c r="W191" s="316" t="s">
        <v>38</v>
      </c>
      <c r="X191" s="316" t="s">
        <v>38</v>
      </c>
      <c r="Y191" s="316" t="s">
        <v>38</v>
      </c>
      <c r="Z191" s="316" t="s">
        <v>38</v>
      </c>
      <c r="AA191" s="316" t="s">
        <v>38</v>
      </c>
      <c r="AB191" s="316" t="s">
        <v>38</v>
      </c>
      <c r="AC191" s="316" t="s">
        <v>38</v>
      </c>
      <c r="AD191" s="316" t="s">
        <v>38</v>
      </c>
      <c r="AE191" s="316" t="s">
        <v>38</v>
      </c>
      <c r="AF191" s="316" t="s">
        <v>38</v>
      </c>
      <c r="AG191" s="316" t="s">
        <v>38</v>
      </c>
      <c r="AH191" s="316" t="s">
        <v>38</v>
      </c>
      <c r="AI191" s="316" t="s">
        <v>38</v>
      </c>
      <c r="AJ191" s="316" t="s">
        <v>38</v>
      </c>
      <c r="AK191" s="316" t="s">
        <v>38</v>
      </c>
      <c r="AL191" s="316" t="s">
        <v>38</v>
      </c>
    </row>
    <row r="192" spans="1:38" x14ac:dyDescent="0.25">
      <c r="A192" s="14" t="s">
        <v>361</v>
      </c>
      <c r="B192" s="19" t="s">
        <v>362</v>
      </c>
      <c r="C192" s="319" t="s">
        <v>37</v>
      </c>
      <c r="D192" s="316" t="s">
        <v>38</v>
      </c>
      <c r="E192" s="316" t="s">
        <v>38</v>
      </c>
      <c r="F192" s="316" t="s">
        <v>38</v>
      </c>
      <c r="G192" s="316" t="s">
        <v>38</v>
      </c>
      <c r="H192" s="316" t="s">
        <v>38</v>
      </c>
      <c r="I192" s="316" t="s">
        <v>38</v>
      </c>
      <c r="J192" s="316" t="s">
        <v>38</v>
      </c>
      <c r="K192" s="316" t="s">
        <v>38</v>
      </c>
      <c r="L192" s="316" t="s">
        <v>38</v>
      </c>
      <c r="M192" s="316" t="s">
        <v>38</v>
      </c>
      <c r="N192" s="316" t="s">
        <v>38</v>
      </c>
      <c r="O192" s="316" t="s">
        <v>38</v>
      </c>
      <c r="P192" s="316" t="s">
        <v>38</v>
      </c>
      <c r="Q192" s="316" t="s">
        <v>38</v>
      </c>
      <c r="R192" s="316" t="s">
        <v>38</v>
      </c>
      <c r="S192" s="316" t="s">
        <v>38</v>
      </c>
      <c r="T192" s="316" t="s">
        <v>38</v>
      </c>
      <c r="U192" s="316" t="s">
        <v>38</v>
      </c>
      <c r="V192" s="316" t="s">
        <v>38</v>
      </c>
      <c r="W192" s="316" t="s">
        <v>38</v>
      </c>
      <c r="X192" s="316" t="s">
        <v>38</v>
      </c>
      <c r="Y192" s="316" t="s">
        <v>38</v>
      </c>
      <c r="Z192" s="316" t="s">
        <v>38</v>
      </c>
      <c r="AA192" s="316" t="s">
        <v>38</v>
      </c>
      <c r="AB192" s="316" t="s">
        <v>38</v>
      </c>
      <c r="AC192" s="316" t="s">
        <v>38</v>
      </c>
      <c r="AD192" s="316" t="s">
        <v>38</v>
      </c>
      <c r="AE192" s="316" t="s">
        <v>38</v>
      </c>
      <c r="AF192" s="316" t="s">
        <v>38</v>
      </c>
      <c r="AG192" s="316" t="s">
        <v>38</v>
      </c>
      <c r="AH192" s="316" t="s">
        <v>38</v>
      </c>
      <c r="AI192" s="316" t="s">
        <v>38</v>
      </c>
      <c r="AJ192" s="316" t="s">
        <v>38</v>
      </c>
      <c r="AK192" s="316" t="s">
        <v>38</v>
      </c>
      <c r="AL192" s="316" t="s">
        <v>38</v>
      </c>
    </row>
    <row r="193" spans="1:38" x14ac:dyDescent="0.25">
      <c r="A193" s="14" t="s">
        <v>363</v>
      </c>
      <c r="B193" s="19" t="s">
        <v>364</v>
      </c>
      <c r="C193" s="319" t="s">
        <v>37</v>
      </c>
      <c r="D193" s="316" t="s">
        <v>38</v>
      </c>
      <c r="E193" s="316" t="s">
        <v>38</v>
      </c>
      <c r="F193" s="316" t="s">
        <v>38</v>
      </c>
      <c r="G193" s="316" t="s">
        <v>38</v>
      </c>
      <c r="H193" s="316" t="s">
        <v>38</v>
      </c>
      <c r="I193" s="316" t="s">
        <v>38</v>
      </c>
      <c r="J193" s="316" t="s">
        <v>38</v>
      </c>
      <c r="K193" s="316" t="s">
        <v>38</v>
      </c>
      <c r="L193" s="316" t="s">
        <v>38</v>
      </c>
      <c r="M193" s="316" t="s">
        <v>38</v>
      </c>
      <c r="N193" s="316" t="s">
        <v>38</v>
      </c>
      <c r="O193" s="316" t="s">
        <v>38</v>
      </c>
      <c r="P193" s="316" t="s">
        <v>38</v>
      </c>
      <c r="Q193" s="316" t="s">
        <v>38</v>
      </c>
      <c r="R193" s="316" t="s">
        <v>38</v>
      </c>
      <c r="S193" s="316" t="s">
        <v>38</v>
      </c>
      <c r="T193" s="316" t="s">
        <v>38</v>
      </c>
      <c r="U193" s="316" t="s">
        <v>38</v>
      </c>
      <c r="V193" s="316" t="s">
        <v>38</v>
      </c>
      <c r="W193" s="316" t="s">
        <v>38</v>
      </c>
      <c r="X193" s="316" t="s">
        <v>38</v>
      </c>
      <c r="Y193" s="316" t="s">
        <v>38</v>
      </c>
      <c r="Z193" s="316" t="s">
        <v>38</v>
      </c>
      <c r="AA193" s="316" t="s">
        <v>38</v>
      </c>
      <c r="AB193" s="316" t="s">
        <v>38</v>
      </c>
      <c r="AC193" s="316" t="s">
        <v>38</v>
      </c>
      <c r="AD193" s="316" t="s">
        <v>38</v>
      </c>
      <c r="AE193" s="316" t="s">
        <v>38</v>
      </c>
      <c r="AF193" s="316" t="s">
        <v>38</v>
      </c>
      <c r="AG193" s="316" t="s">
        <v>38</v>
      </c>
      <c r="AH193" s="316" t="s">
        <v>38</v>
      </c>
      <c r="AI193" s="316" t="s">
        <v>38</v>
      </c>
      <c r="AJ193" s="316" t="s">
        <v>38</v>
      </c>
      <c r="AK193" s="316" t="s">
        <v>38</v>
      </c>
      <c r="AL193" s="316" t="s">
        <v>38</v>
      </c>
    </row>
    <row r="194" spans="1:38" x14ac:dyDescent="0.25">
      <c r="A194" s="14" t="s">
        <v>365</v>
      </c>
      <c r="B194" s="19" t="s">
        <v>366</v>
      </c>
      <c r="C194" s="319" t="s">
        <v>37</v>
      </c>
      <c r="D194" s="316" t="s">
        <v>38</v>
      </c>
      <c r="E194" s="316" t="s">
        <v>38</v>
      </c>
      <c r="F194" s="316" t="s">
        <v>38</v>
      </c>
      <c r="G194" s="316" t="s">
        <v>38</v>
      </c>
      <c r="H194" s="316" t="s">
        <v>38</v>
      </c>
      <c r="I194" s="316" t="s">
        <v>38</v>
      </c>
      <c r="J194" s="316" t="s">
        <v>38</v>
      </c>
      <c r="K194" s="316" t="s">
        <v>38</v>
      </c>
      <c r="L194" s="316" t="s">
        <v>38</v>
      </c>
      <c r="M194" s="316" t="s">
        <v>38</v>
      </c>
      <c r="N194" s="316" t="s">
        <v>38</v>
      </c>
      <c r="O194" s="316" t="s">
        <v>38</v>
      </c>
      <c r="P194" s="316" t="s">
        <v>38</v>
      </c>
      <c r="Q194" s="316" t="s">
        <v>38</v>
      </c>
      <c r="R194" s="316" t="s">
        <v>38</v>
      </c>
      <c r="S194" s="316" t="s">
        <v>38</v>
      </c>
      <c r="T194" s="316" t="s">
        <v>38</v>
      </c>
      <c r="U194" s="316" t="s">
        <v>38</v>
      </c>
      <c r="V194" s="316" t="s">
        <v>38</v>
      </c>
      <c r="W194" s="316" t="s">
        <v>38</v>
      </c>
      <c r="X194" s="316" t="s">
        <v>38</v>
      </c>
      <c r="Y194" s="316" t="s">
        <v>38</v>
      </c>
      <c r="Z194" s="316" t="s">
        <v>38</v>
      </c>
      <c r="AA194" s="316" t="s">
        <v>38</v>
      </c>
      <c r="AB194" s="316" t="s">
        <v>38</v>
      </c>
      <c r="AC194" s="316" t="s">
        <v>38</v>
      </c>
      <c r="AD194" s="316" t="s">
        <v>38</v>
      </c>
      <c r="AE194" s="316" t="s">
        <v>38</v>
      </c>
      <c r="AF194" s="316" t="s">
        <v>38</v>
      </c>
      <c r="AG194" s="316" t="s">
        <v>38</v>
      </c>
      <c r="AH194" s="316" t="s">
        <v>38</v>
      </c>
      <c r="AI194" s="316" t="s">
        <v>38</v>
      </c>
      <c r="AJ194" s="316" t="s">
        <v>38</v>
      </c>
      <c r="AK194" s="316" t="s">
        <v>38</v>
      </c>
      <c r="AL194" s="316" t="s">
        <v>38</v>
      </c>
    </row>
    <row r="195" spans="1:38" ht="31.5" x14ac:dyDescent="0.25">
      <c r="A195" s="14" t="s">
        <v>367</v>
      </c>
      <c r="B195" s="20" t="s">
        <v>368</v>
      </c>
      <c r="C195" s="319" t="s">
        <v>37</v>
      </c>
      <c r="D195" s="316" t="s">
        <v>38</v>
      </c>
      <c r="E195" s="316" t="s">
        <v>38</v>
      </c>
      <c r="F195" s="316" t="s">
        <v>38</v>
      </c>
      <c r="G195" s="316" t="s">
        <v>38</v>
      </c>
      <c r="H195" s="316" t="s">
        <v>38</v>
      </c>
      <c r="I195" s="316" t="s">
        <v>38</v>
      </c>
      <c r="J195" s="316" t="s">
        <v>38</v>
      </c>
      <c r="K195" s="316" t="s">
        <v>38</v>
      </c>
      <c r="L195" s="316" t="s">
        <v>38</v>
      </c>
      <c r="M195" s="316" t="s">
        <v>38</v>
      </c>
      <c r="N195" s="316" t="s">
        <v>38</v>
      </c>
      <c r="O195" s="316" t="s">
        <v>38</v>
      </c>
      <c r="P195" s="316" t="s">
        <v>38</v>
      </c>
      <c r="Q195" s="316" t="s">
        <v>38</v>
      </c>
      <c r="R195" s="316" t="s">
        <v>38</v>
      </c>
      <c r="S195" s="316" t="s">
        <v>38</v>
      </c>
      <c r="T195" s="316" t="s">
        <v>38</v>
      </c>
      <c r="U195" s="316" t="s">
        <v>38</v>
      </c>
      <c r="V195" s="316" t="s">
        <v>38</v>
      </c>
      <c r="W195" s="316" t="s">
        <v>38</v>
      </c>
      <c r="X195" s="316" t="s">
        <v>38</v>
      </c>
      <c r="Y195" s="316" t="s">
        <v>38</v>
      </c>
      <c r="Z195" s="316" t="s">
        <v>38</v>
      </c>
      <c r="AA195" s="316" t="s">
        <v>38</v>
      </c>
      <c r="AB195" s="316" t="s">
        <v>38</v>
      </c>
      <c r="AC195" s="316" t="s">
        <v>38</v>
      </c>
      <c r="AD195" s="316" t="s">
        <v>38</v>
      </c>
      <c r="AE195" s="316" t="s">
        <v>38</v>
      </c>
      <c r="AF195" s="316" t="s">
        <v>38</v>
      </c>
      <c r="AG195" s="316" t="s">
        <v>38</v>
      </c>
      <c r="AH195" s="316" t="s">
        <v>38</v>
      </c>
      <c r="AI195" s="316" t="s">
        <v>38</v>
      </c>
      <c r="AJ195" s="316" t="s">
        <v>38</v>
      </c>
      <c r="AK195" s="316" t="s">
        <v>38</v>
      </c>
      <c r="AL195" s="316" t="s">
        <v>38</v>
      </c>
    </row>
    <row r="196" spans="1:38" ht="31.5" x14ac:dyDescent="0.25">
      <c r="A196" s="14" t="s">
        <v>369</v>
      </c>
      <c r="B196" s="20" t="s">
        <v>370</v>
      </c>
      <c r="C196" s="319" t="s">
        <v>37</v>
      </c>
      <c r="D196" s="316" t="s">
        <v>38</v>
      </c>
      <c r="E196" s="316" t="s">
        <v>38</v>
      </c>
      <c r="F196" s="316" t="s">
        <v>38</v>
      </c>
      <c r="G196" s="316" t="s">
        <v>38</v>
      </c>
      <c r="H196" s="316" t="s">
        <v>38</v>
      </c>
      <c r="I196" s="316" t="s">
        <v>38</v>
      </c>
      <c r="J196" s="316" t="s">
        <v>38</v>
      </c>
      <c r="K196" s="316" t="s">
        <v>38</v>
      </c>
      <c r="L196" s="316" t="s">
        <v>38</v>
      </c>
      <c r="M196" s="316" t="s">
        <v>38</v>
      </c>
      <c r="N196" s="316" t="s">
        <v>38</v>
      </c>
      <c r="O196" s="316" t="s">
        <v>38</v>
      </c>
      <c r="P196" s="316" t="s">
        <v>38</v>
      </c>
      <c r="Q196" s="316" t="s">
        <v>38</v>
      </c>
      <c r="R196" s="316" t="s">
        <v>38</v>
      </c>
      <c r="S196" s="316" t="s">
        <v>38</v>
      </c>
      <c r="T196" s="316" t="s">
        <v>38</v>
      </c>
      <c r="U196" s="316" t="s">
        <v>38</v>
      </c>
      <c r="V196" s="316" t="s">
        <v>38</v>
      </c>
      <c r="W196" s="316" t="s">
        <v>38</v>
      </c>
      <c r="X196" s="316" t="s">
        <v>38</v>
      </c>
      <c r="Y196" s="316" t="s">
        <v>38</v>
      </c>
      <c r="Z196" s="316" t="s">
        <v>38</v>
      </c>
      <c r="AA196" s="316" t="s">
        <v>38</v>
      </c>
      <c r="AB196" s="316" t="s">
        <v>38</v>
      </c>
      <c r="AC196" s="316" t="s">
        <v>38</v>
      </c>
      <c r="AD196" s="316" t="s">
        <v>38</v>
      </c>
      <c r="AE196" s="316" t="s">
        <v>38</v>
      </c>
      <c r="AF196" s="316" t="s">
        <v>38</v>
      </c>
      <c r="AG196" s="316" t="s">
        <v>38</v>
      </c>
      <c r="AH196" s="316" t="s">
        <v>38</v>
      </c>
      <c r="AI196" s="316" t="s">
        <v>38</v>
      </c>
      <c r="AJ196" s="316" t="s">
        <v>38</v>
      </c>
      <c r="AK196" s="316" t="s">
        <v>38</v>
      </c>
      <c r="AL196" s="316" t="s">
        <v>38</v>
      </c>
    </row>
    <row r="197" spans="1:38" ht="31.5" x14ac:dyDescent="0.25">
      <c r="A197" s="14" t="s">
        <v>371</v>
      </c>
      <c r="B197" s="88" t="s">
        <v>372</v>
      </c>
      <c r="C197" s="87" t="s">
        <v>37</v>
      </c>
      <c r="D197" s="316" t="s">
        <v>38</v>
      </c>
      <c r="E197" s="316" t="s">
        <v>38</v>
      </c>
      <c r="F197" s="316" t="s">
        <v>38</v>
      </c>
      <c r="G197" s="316" t="s">
        <v>38</v>
      </c>
      <c r="H197" s="316" t="s">
        <v>38</v>
      </c>
      <c r="I197" s="316" t="s">
        <v>38</v>
      </c>
      <c r="J197" s="316" t="s">
        <v>38</v>
      </c>
      <c r="K197" s="316" t="s">
        <v>38</v>
      </c>
      <c r="L197" s="316" t="s">
        <v>38</v>
      </c>
      <c r="M197" s="316" t="s">
        <v>38</v>
      </c>
      <c r="N197" s="316" t="s">
        <v>38</v>
      </c>
      <c r="O197" s="316" t="s">
        <v>38</v>
      </c>
      <c r="P197" s="316" t="s">
        <v>38</v>
      </c>
      <c r="Q197" s="316" t="s">
        <v>38</v>
      </c>
      <c r="R197" s="316" t="s">
        <v>38</v>
      </c>
      <c r="S197" s="316" t="s">
        <v>38</v>
      </c>
      <c r="T197" s="316" t="s">
        <v>38</v>
      </c>
      <c r="U197" s="316" t="s">
        <v>38</v>
      </c>
      <c r="V197" s="316" t="s">
        <v>38</v>
      </c>
      <c r="W197" s="316" t="s">
        <v>38</v>
      </c>
      <c r="X197" s="316" t="s">
        <v>38</v>
      </c>
      <c r="Y197" s="316" t="s">
        <v>38</v>
      </c>
      <c r="Z197" s="316" t="s">
        <v>38</v>
      </c>
      <c r="AA197" s="316" t="s">
        <v>38</v>
      </c>
      <c r="AB197" s="316" t="s">
        <v>38</v>
      </c>
      <c r="AC197" s="316" t="s">
        <v>38</v>
      </c>
      <c r="AD197" s="316" t="s">
        <v>38</v>
      </c>
      <c r="AE197" s="316" t="s">
        <v>38</v>
      </c>
      <c r="AF197" s="316" t="s">
        <v>38</v>
      </c>
      <c r="AG197" s="316" t="s">
        <v>38</v>
      </c>
      <c r="AH197" s="316" t="s">
        <v>38</v>
      </c>
      <c r="AI197" s="316" t="s">
        <v>38</v>
      </c>
      <c r="AJ197" s="316" t="s">
        <v>38</v>
      </c>
      <c r="AK197" s="316" t="s">
        <v>38</v>
      </c>
      <c r="AL197" s="316" t="s">
        <v>38</v>
      </c>
    </row>
    <row r="198" spans="1:38" ht="31.5" x14ac:dyDescent="0.25">
      <c r="A198" s="14" t="s">
        <v>373</v>
      </c>
      <c r="B198" s="88" t="s">
        <v>374</v>
      </c>
      <c r="C198" s="87" t="s">
        <v>37</v>
      </c>
      <c r="D198" s="316" t="s">
        <v>38</v>
      </c>
      <c r="E198" s="316" t="s">
        <v>38</v>
      </c>
      <c r="F198" s="316" t="s">
        <v>38</v>
      </c>
      <c r="G198" s="316" t="s">
        <v>38</v>
      </c>
      <c r="H198" s="316" t="s">
        <v>38</v>
      </c>
      <c r="I198" s="316" t="s">
        <v>38</v>
      </c>
      <c r="J198" s="316" t="s">
        <v>38</v>
      </c>
      <c r="K198" s="316" t="s">
        <v>38</v>
      </c>
      <c r="L198" s="316" t="s">
        <v>38</v>
      </c>
      <c r="M198" s="316" t="s">
        <v>38</v>
      </c>
      <c r="N198" s="316" t="s">
        <v>38</v>
      </c>
      <c r="O198" s="316" t="s">
        <v>38</v>
      </c>
      <c r="P198" s="316" t="s">
        <v>38</v>
      </c>
      <c r="Q198" s="316" t="s">
        <v>38</v>
      </c>
      <c r="R198" s="316" t="s">
        <v>38</v>
      </c>
      <c r="S198" s="316" t="s">
        <v>38</v>
      </c>
      <c r="T198" s="316" t="s">
        <v>38</v>
      </c>
      <c r="U198" s="316" t="s">
        <v>38</v>
      </c>
      <c r="V198" s="316" t="s">
        <v>38</v>
      </c>
      <c r="W198" s="316" t="s">
        <v>38</v>
      </c>
      <c r="X198" s="316" t="s">
        <v>38</v>
      </c>
      <c r="Y198" s="316" t="s">
        <v>38</v>
      </c>
      <c r="Z198" s="316" t="s">
        <v>38</v>
      </c>
      <c r="AA198" s="316" t="s">
        <v>38</v>
      </c>
      <c r="AB198" s="316" t="s">
        <v>38</v>
      </c>
      <c r="AC198" s="316" t="s">
        <v>38</v>
      </c>
      <c r="AD198" s="316" t="s">
        <v>38</v>
      </c>
      <c r="AE198" s="316" t="s">
        <v>38</v>
      </c>
      <c r="AF198" s="316" t="s">
        <v>38</v>
      </c>
      <c r="AG198" s="316" t="s">
        <v>38</v>
      </c>
      <c r="AH198" s="316" t="s">
        <v>38</v>
      </c>
      <c r="AI198" s="316" t="s">
        <v>38</v>
      </c>
      <c r="AJ198" s="316" t="s">
        <v>38</v>
      </c>
      <c r="AK198" s="316" t="s">
        <v>38</v>
      </c>
      <c r="AL198" s="316" t="s">
        <v>38</v>
      </c>
    </row>
    <row r="199" spans="1:38" ht="31.5" x14ac:dyDescent="0.25">
      <c r="A199" s="14" t="s">
        <v>375</v>
      </c>
      <c r="B199" s="88" t="s">
        <v>376</v>
      </c>
      <c r="C199" s="87" t="s">
        <v>37</v>
      </c>
      <c r="D199" s="316" t="s">
        <v>38</v>
      </c>
      <c r="E199" s="316" t="s">
        <v>38</v>
      </c>
      <c r="F199" s="316" t="s">
        <v>38</v>
      </c>
      <c r="G199" s="316" t="s">
        <v>38</v>
      </c>
      <c r="H199" s="316" t="s">
        <v>38</v>
      </c>
      <c r="I199" s="316" t="s">
        <v>38</v>
      </c>
      <c r="J199" s="316" t="s">
        <v>38</v>
      </c>
      <c r="K199" s="316" t="s">
        <v>38</v>
      </c>
      <c r="L199" s="316" t="s">
        <v>38</v>
      </c>
      <c r="M199" s="316" t="s">
        <v>38</v>
      </c>
      <c r="N199" s="316" t="s">
        <v>38</v>
      </c>
      <c r="O199" s="316" t="s">
        <v>38</v>
      </c>
      <c r="P199" s="316" t="s">
        <v>38</v>
      </c>
      <c r="Q199" s="316" t="s">
        <v>38</v>
      </c>
      <c r="R199" s="316" t="s">
        <v>38</v>
      </c>
      <c r="S199" s="316" t="s">
        <v>38</v>
      </c>
      <c r="T199" s="316" t="s">
        <v>38</v>
      </c>
      <c r="U199" s="316" t="s">
        <v>38</v>
      </c>
      <c r="V199" s="316" t="s">
        <v>38</v>
      </c>
      <c r="W199" s="316" t="s">
        <v>38</v>
      </c>
      <c r="X199" s="316" t="s">
        <v>38</v>
      </c>
      <c r="Y199" s="316" t="s">
        <v>38</v>
      </c>
      <c r="Z199" s="316" t="s">
        <v>38</v>
      </c>
      <c r="AA199" s="316" t="s">
        <v>38</v>
      </c>
      <c r="AB199" s="316" t="s">
        <v>38</v>
      </c>
      <c r="AC199" s="316" t="s">
        <v>38</v>
      </c>
      <c r="AD199" s="316" t="s">
        <v>38</v>
      </c>
      <c r="AE199" s="316" t="s">
        <v>38</v>
      </c>
      <c r="AF199" s="316" t="s">
        <v>38</v>
      </c>
      <c r="AG199" s="316" t="s">
        <v>38</v>
      </c>
      <c r="AH199" s="316" t="s">
        <v>38</v>
      </c>
      <c r="AI199" s="316" t="s">
        <v>38</v>
      </c>
      <c r="AJ199" s="316" t="s">
        <v>38</v>
      </c>
      <c r="AK199" s="316" t="s">
        <v>38</v>
      </c>
      <c r="AL199" s="316" t="s">
        <v>38</v>
      </c>
    </row>
    <row r="200" spans="1:38" ht="31.5" x14ac:dyDescent="0.25">
      <c r="A200" s="14" t="s">
        <v>377</v>
      </c>
      <c r="B200" s="88" t="s">
        <v>75</v>
      </c>
      <c r="C200" s="87" t="s">
        <v>37</v>
      </c>
      <c r="D200" s="316" t="s">
        <v>38</v>
      </c>
      <c r="E200" s="316" t="s">
        <v>38</v>
      </c>
      <c r="F200" s="316" t="s">
        <v>38</v>
      </c>
      <c r="G200" s="316" t="s">
        <v>38</v>
      </c>
      <c r="H200" s="316" t="s">
        <v>38</v>
      </c>
      <c r="I200" s="316" t="s">
        <v>38</v>
      </c>
      <c r="J200" s="316" t="s">
        <v>38</v>
      </c>
      <c r="K200" s="316" t="s">
        <v>38</v>
      </c>
      <c r="L200" s="316" t="s">
        <v>38</v>
      </c>
      <c r="M200" s="316" t="s">
        <v>38</v>
      </c>
      <c r="N200" s="316" t="s">
        <v>38</v>
      </c>
      <c r="O200" s="316" t="s">
        <v>38</v>
      </c>
      <c r="P200" s="316" t="s">
        <v>38</v>
      </c>
      <c r="Q200" s="316" t="s">
        <v>38</v>
      </c>
      <c r="R200" s="316" t="s">
        <v>38</v>
      </c>
      <c r="S200" s="316" t="s">
        <v>38</v>
      </c>
      <c r="T200" s="316" t="s">
        <v>38</v>
      </c>
      <c r="U200" s="316" t="s">
        <v>38</v>
      </c>
      <c r="V200" s="316" t="s">
        <v>38</v>
      </c>
      <c r="W200" s="316" t="s">
        <v>38</v>
      </c>
      <c r="X200" s="316" t="s">
        <v>38</v>
      </c>
      <c r="Y200" s="316" t="s">
        <v>38</v>
      </c>
      <c r="Z200" s="316" t="s">
        <v>38</v>
      </c>
      <c r="AA200" s="316" t="s">
        <v>38</v>
      </c>
      <c r="AB200" s="316" t="s">
        <v>38</v>
      </c>
      <c r="AC200" s="316" t="s">
        <v>38</v>
      </c>
      <c r="AD200" s="316" t="s">
        <v>38</v>
      </c>
      <c r="AE200" s="316" t="s">
        <v>38</v>
      </c>
      <c r="AF200" s="316" t="s">
        <v>38</v>
      </c>
      <c r="AG200" s="316" t="s">
        <v>38</v>
      </c>
      <c r="AH200" s="316" t="s">
        <v>38</v>
      </c>
      <c r="AI200" s="316" t="s">
        <v>38</v>
      </c>
      <c r="AJ200" s="316" t="s">
        <v>38</v>
      </c>
      <c r="AK200" s="316" t="s">
        <v>38</v>
      </c>
      <c r="AL200" s="316" t="s">
        <v>38</v>
      </c>
    </row>
    <row r="201" spans="1:38" x14ac:dyDescent="0.25">
      <c r="A201" s="14" t="s">
        <v>378</v>
      </c>
      <c r="B201" s="88" t="s">
        <v>258</v>
      </c>
      <c r="C201" s="87" t="s">
        <v>37</v>
      </c>
      <c r="D201" s="316" t="s">
        <v>38</v>
      </c>
      <c r="E201" s="316" t="s">
        <v>38</v>
      </c>
      <c r="F201" s="316" t="s">
        <v>38</v>
      </c>
      <c r="G201" s="316" t="s">
        <v>38</v>
      </c>
      <c r="H201" s="316" t="s">
        <v>38</v>
      </c>
      <c r="I201" s="316" t="s">
        <v>38</v>
      </c>
      <c r="J201" s="316" t="s">
        <v>38</v>
      </c>
      <c r="K201" s="316" t="s">
        <v>38</v>
      </c>
      <c r="L201" s="316" t="s">
        <v>38</v>
      </c>
      <c r="M201" s="316" t="s">
        <v>38</v>
      </c>
      <c r="N201" s="316" t="s">
        <v>38</v>
      </c>
      <c r="O201" s="316" t="s">
        <v>38</v>
      </c>
      <c r="P201" s="316" t="s">
        <v>38</v>
      </c>
      <c r="Q201" s="316" t="s">
        <v>38</v>
      </c>
      <c r="R201" s="316" t="s">
        <v>38</v>
      </c>
      <c r="S201" s="316" t="s">
        <v>38</v>
      </c>
      <c r="T201" s="316" t="s">
        <v>38</v>
      </c>
      <c r="U201" s="316" t="s">
        <v>38</v>
      </c>
      <c r="V201" s="316" t="s">
        <v>38</v>
      </c>
      <c r="W201" s="316" t="s">
        <v>38</v>
      </c>
      <c r="X201" s="316" t="s">
        <v>38</v>
      </c>
      <c r="Y201" s="316" t="s">
        <v>38</v>
      </c>
      <c r="Z201" s="316" t="s">
        <v>38</v>
      </c>
      <c r="AA201" s="316" t="s">
        <v>38</v>
      </c>
      <c r="AB201" s="316" t="s">
        <v>38</v>
      </c>
      <c r="AC201" s="316" t="s">
        <v>38</v>
      </c>
      <c r="AD201" s="316" t="s">
        <v>38</v>
      </c>
      <c r="AE201" s="316" t="s">
        <v>38</v>
      </c>
      <c r="AF201" s="316" t="s">
        <v>38</v>
      </c>
      <c r="AG201" s="316" t="s">
        <v>38</v>
      </c>
      <c r="AH201" s="316" t="s">
        <v>38</v>
      </c>
      <c r="AI201" s="316" t="s">
        <v>38</v>
      </c>
      <c r="AJ201" s="316" t="s">
        <v>38</v>
      </c>
      <c r="AK201" s="316" t="s">
        <v>38</v>
      </c>
      <c r="AL201" s="316" t="s">
        <v>38</v>
      </c>
    </row>
    <row r="202" spans="1:38" s="318" customFormat="1" ht="39" customHeight="1" x14ac:dyDescent="0.25">
      <c r="A202" s="14" t="s">
        <v>379</v>
      </c>
      <c r="B202" s="19" t="s">
        <v>255</v>
      </c>
      <c r="C202" s="319" t="s">
        <v>37</v>
      </c>
      <c r="D202" s="316">
        <v>0</v>
      </c>
      <c r="E202" s="316">
        <v>0</v>
      </c>
      <c r="F202" s="316">
        <v>0</v>
      </c>
      <c r="G202" s="316">
        <v>0</v>
      </c>
      <c r="H202" s="316">
        <v>0</v>
      </c>
      <c r="I202" s="316">
        <v>0</v>
      </c>
      <c r="J202" s="316">
        <v>0</v>
      </c>
      <c r="K202" s="316">
        <v>0</v>
      </c>
      <c r="L202" s="316">
        <v>0</v>
      </c>
      <c r="M202" s="316">
        <v>0</v>
      </c>
      <c r="N202" s="316">
        <v>0</v>
      </c>
      <c r="O202" s="316">
        <v>0</v>
      </c>
      <c r="P202" s="316">
        <v>0</v>
      </c>
      <c r="Q202" s="316">
        <v>0</v>
      </c>
      <c r="R202" s="316">
        <v>0</v>
      </c>
      <c r="S202" s="316">
        <v>0</v>
      </c>
      <c r="T202" s="316">
        <v>0</v>
      </c>
      <c r="U202" s="316">
        <v>0</v>
      </c>
      <c r="V202" s="316">
        <v>0</v>
      </c>
      <c r="W202" s="316">
        <v>0</v>
      </c>
      <c r="X202" s="316">
        <v>0</v>
      </c>
      <c r="Y202" s="316">
        <v>0</v>
      </c>
      <c r="Z202" s="316">
        <v>0</v>
      </c>
      <c r="AA202" s="316">
        <v>0</v>
      </c>
      <c r="AB202" s="316">
        <v>0</v>
      </c>
      <c r="AC202" s="316">
        <v>0</v>
      </c>
      <c r="AD202" s="316">
        <v>0</v>
      </c>
      <c r="AE202" s="316">
        <v>0</v>
      </c>
      <c r="AF202" s="316">
        <v>0</v>
      </c>
      <c r="AG202" s="316">
        <v>0</v>
      </c>
      <c r="AH202" s="316">
        <v>0</v>
      </c>
      <c r="AI202" s="316">
        <v>0</v>
      </c>
      <c r="AJ202" s="316">
        <v>0</v>
      </c>
      <c r="AK202" s="316">
        <v>0</v>
      </c>
      <c r="AL202" s="316">
        <v>0</v>
      </c>
    </row>
    <row r="203" spans="1:38" ht="31.5" customHeight="1" x14ac:dyDescent="0.25">
      <c r="A203" s="29" t="s">
        <v>380</v>
      </c>
      <c r="B203" s="311" t="s">
        <v>381</v>
      </c>
      <c r="C203" s="330" t="s">
        <v>382</v>
      </c>
      <c r="D203" s="323" t="s">
        <v>38</v>
      </c>
      <c r="E203" s="323" t="s">
        <v>38</v>
      </c>
      <c r="F203" s="323" t="s">
        <v>38</v>
      </c>
      <c r="G203" s="323" t="s">
        <v>38</v>
      </c>
      <c r="H203" s="323" t="s">
        <v>38</v>
      </c>
      <c r="I203" s="323" t="s">
        <v>38</v>
      </c>
      <c r="J203" s="323" t="s">
        <v>38</v>
      </c>
      <c r="K203" s="323" t="s">
        <v>38</v>
      </c>
      <c r="L203" s="323" t="s">
        <v>38</v>
      </c>
      <c r="M203" s="323" t="s">
        <v>38</v>
      </c>
      <c r="N203" s="323" t="s">
        <v>38</v>
      </c>
      <c r="O203" s="323" t="s">
        <v>38</v>
      </c>
      <c r="P203" s="323" t="s">
        <v>38</v>
      </c>
      <c r="Q203" s="323" t="s">
        <v>38</v>
      </c>
      <c r="R203" s="323" t="s">
        <v>38</v>
      </c>
      <c r="S203" s="323" t="s">
        <v>38</v>
      </c>
      <c r="T203" s="323" t="s">
        <v>38</v>
      </c>
      <c r="U203" s="323" t="s">
        <v>38</v>
      </c>
      <c r="V203" s="323" t="s">
        <v>38</v>
      </c>
      <c r="W203" s="323" t="s">
        <v>38</v>
      </c>
      <c r="X203" s="323" t="s">
        <v>38</v>
      </c>
      <c r="Y203" s="323" t="s">
        <v>38</v>
      </c>
      <c r="Z203" s="323" t="s">
        <v>38</v>
      </c>
      <c r="AA203" s="323" t="s">
        <v>38</v>
      </c>
      <c r="AB203" s="323" t="s">
        <v>38</v>
      </c>
      <c r="AC203" s="323" t="s">
        <v>38</v>
      </c>
      <c r="AD203" s="323" t="s">
        <v>38</v>
      </c>
      <c r="AE203" s="323" t="s">
        <v>38</v>
      </c>
      <c r="AF203" s="323">
        <v>0</v>
      </c>
      <c r="AG203" s="323">
        <v>0</v>
      </c>
      <c r="AH203" s="323">
        <v>0</v>
      </c>
      <c r="AI203" s="323">
        <v>0</v>
      </c>
      <c r="AJ203" s="323">
        <v>0</v>
      </c>
      <c r="AK203" s="323">
        <v>0</v>
      </c>
      <c r="AL203" s="323">
        <v>0</v>
      </c>
    </row>
    <row r="204" spans="1:38" x14ac:dyDescent="0.25">
      <c r="A204" s="29" t="s">
        <v>383</v>
      </c>
      <c r="B204" s="311" t="s">
        <v>384</v>
      </c>
      <c r="C204" s="311" t="s">
        <v>385</v>
      </c>
      <c r="D204" s="323" t="s">
        <v>38</v>
      </c>
      <c r="E204" s="323" t="s">
        <v>38</v>
      </c>
      <c r="F204" s="323" t="s">
        <v>38</v>
      </c>
      <c r="G204" s="323" t="s">
        <v>38</v>
      </c>
      <c r="H204" s="323" t="s">
        <v>38</v>
      </c>
      <c r="I204" s="323" t="s">
        <v>38</v>
      </c>
      <c r="J204" s="323" t="s">
        <v>38</v>
      </c>
      <c r="K204" s="323" t="s">
        <v>38</v>
      </c>
      <c r="L204" s="323" t="s">
        <v>38</v>
      </c>
      <c r="M204" s="323" t="s">
        <v>38</v>
      </c>
      <c r="N204" s="323" t="s">
        <v>38</v>
      </c>
      <c r="O204" s="323" t="s">
        <v>38</v>
      </c>
      <c r="P204" s="323" t="s">
        <v>38</v>
      </c>
      <c r="Q204" s="323" t="s">
        <v>38</v>
      </c>
      <c r="R204" s="323" t="s">
        <v>38</v>
      </c>
      <c r="S204" s="323" t="s">
        <v>38</v>
      </c>
      <c r="T204" s="323" t="s">
        <v>38</v>
      </c>
      <c r="U204" s="323" t="s">
        <v>38</v>
      </c>
      <c r="V204" s="323" t="s">
        <v>38</v>
      </c>
      <c r="W204" s="323" t="s">
        <v>38</v>
      </c>
      <c r="X204" s="323" t="s">
        <v>38</v>
      </c>
      <c r="Y204" s="323" t="s">
        <v>38</v>
      </c>
      <c r="Z204" s="323" t="s">
        <v>38</v>
      </c>
      <c r="AA204" s="323" t="s">
        <v>38</v>
      </c>
      <c r="AB204" s="323" t="s">
        <v>38</v>
      </c>
      <c r="AC204" s="323" t="s">
        <v>38</v>
      </c>
      <c r="AD204" s="323" t="s">
        <v>38</v>
      </c>
      <c r="AE204" s="323" t="s">
        <v>38</v>
      </c>
      <c r="AF204" s="323">
        <v>0</v>
      </c>
      <c r="AG204" s="323">
        <v>0</v>
      </c>
      <c r="AH204" s="323">
        <v>0</v>
      </c>
      <c r="AI204" s="323">
        <v>0</v>
      </c>
      <c r="AJ204" s="323">
        <v>0</v>
      </c>
      <c r="AK204" s="323">
        <v>0</v>
      </c>
      <c r="AL204" s="323">
        <v>0</v>
      </c>
    </row>
  </sheetData>
  <mergeCells count="21">
    <mergeCell ref="Y16:AE16"/>
    <mergeCell ref="A14:C14"/>
    <mergeCell ref="A15:A18"/>
    <mergeCell ref="B15:B18"/>
    <mergeCell ref="C15:C18"/>
    <mergeCell ref="AG17:AL17"/>
    <mergeCell ref="A5:AL5"/>
    <mergeCell ref="A6:AL6"/>
    <mergeCell ref="A8:AL8"/>
    <mergeCell ref="A11:AL11"/>
    <mergeCell ref="A12:AL12"/>
    <mergeCell ref="A13:AL13"/>
    <mergeCell ref="AF16:AL16"/>
    <mergeCell ref="E17:J17"/>
    <mergeCell ref="L17:Q17"/>
    <mergeCell ref="S17:X17"/>
    <mergeCell ref="Z17:AE17"/>
    <mergeCell ref="D15:AL15"/>
    <mergeCell ref="D16:J16"/>
    <mergeCell ref="K16:Q16"/>
    <mergeCell ref="R16:X16"/>
  </mergeCells>
  <conditionalFormatting sqref="B89">
    <cfRule type="duplicateValues" dxfId="19" priority="9" stopIfTrue="1"/>
  </conditionalFormatting>
  <conditionalFormatting sqref="B86">
    <cfRule type="duplicateValues" dxfId="18" priority="8" stopIfTrue="1"/>
  </conditionalFormatting>
  <conditionalFormatting sqref="B90:B113 B83:B85 B87:B88">
    <cfRule type="duplicateValues" dxfId="17" priority="10" stopIfTrue="1"/>
  </conditionalFormatting>
  <conditionalFormatting sqref="B126">
    <cfRule type="duplicateValues" dxfId="16" priority="11" stopIfTrue="1"/>
  </conditionalFormatting>
  <conditionalFormatting sqref="B129:B130">
    <cfRule type="duplicateValues" dxfId="15" priority="12" stopIfTrue="1"/>
  </conditionalFormatting>
  <conditionalFormatting sqref="B114">
    <cfRule type="duplicateValues" dxfId="14" priority="7" stopIfTrue="1"/>
  </conditionalFormatting>
  <conditionalFormatting sqref="B124">
    <cfRule type="duplicateValues" dxfId="13" priority="6" stopIfTrue="1"/>
  </conditionalFormatting>
  <conditionalFormatting sqref="B122:B123">
    <cfRule type="duplicateValues" dxfId="12" priority="5" stopIfTrue="1"/>
  </conditionalFormatting>
  <conditionalFormatting sqref="B123">
    <cfRule type="duplicateValues" dxfId="11" priority="4" stopIfTrue="1"/>
  </conditionalFormatting>
  <conditionalFormatting sqref="B124">
    <cfRule type="duplicateValues" dxfId="10" priority="3" stopIfTrue="1"/>
  </conditionalFormatting>
  <conditionalFormatting sqref="C123">
    <cfRule type="duplicateValues" dxfId="9" priority="2" stopIfTrue="1"/>
  </conditionalFormatting>
  <conditionalFormatting sqref="B80:B82">
    <cfRule type="duplicateValues" dxfId="8" priority="1" stopIfTrue="1"/>
  </conditionalFormatting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01"/>
  <sheetViews>
    <sheetView tabSelected="1" view="pageBreakPreview" topLeftCell="A94" zoomScale="55" zoomScaleNormal="25" zoomScaleSheetLayoutView="55" workbookViewId="0">
      <selection activeCell="Q115" sqref="Q115"/>
    </sheetView>
  </sheetViews>
  <sheetFormatPr defaultColWidth="7.875" defaultRowHeight="15.75" x14ac:dyDescent="0.25"/>
  <cols>
    <col min="1" max="1" width="13.875" style="34" customWidth="1"/>
    <col min="2" max="2" width="66.875" style="34" customWidth="1"/>
    <col min="3" max="3" width="15.375" style="106" customWidth="1"/>
    <col min="4" max="40" width="6.75" style="32" customWidth="1"/>
    <col min="41" max="41" width="34.75" style="51" customWidth="1"/>
    <col min="42" max="42" width="12.125" style="34" customWidth="1"/>
    <col min="43" max="52" width="9" style="34" customWidth="1"/>
    <col min="53" max="53" width="13.75" style="34" customWidth="1"/>
    <col min="54" max="16384" width="7.875" style="34"/>
  </cols>
  <sheetData>
    <row r="1" spans="1:41" ht="18.75" x14ac:dyDescent="0.25">
      <c r="AO1" s="150" t="s">
        <v>634</v>
      </c>
    </row>
    <row r="2" spans="1:41" ht="18.75" x14ac:dyDescent="0.3">
      <c r="AO2" s="151" t="s">
        <v>803</v>
      </c>
    </row>
    <row r="3" spans="1:41" ht="18.75" x14ac:dyDescent="0.25">
      <c r="AO3" s="37"/>
    </row>
    <row r="4" spans="1:41" ht="18.75" x14ac:dyDescent="0.25">
      <c r="AO4" s="37"/>
    </row>
    <row r="5" spans="1:41" ht="18.75" x14ac:dyDescent="0.25">
      <c r="AO5" s="37"/>
    </row>
    <row r="6" spans="1:41" x14ac:dyDescent="0.25">
      <c r="A6" s="428" t="s">
        <v>596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395"/>
      <c r="O6" s="395"/>
      <c r="P6" s="395"/>
      <c r="Q6" s="395"/>
      <c r="R6" s="395"/>
      <c r="S6" s="395"/>
      <c r="T6" s="395"/>
      <c r="U6" s="395"/>
      <c r="V6" s="395"/>
      <c r="W6" s="395"/>
      <c r="X6" s="395"/>
      <c r="Y6" s="395"/>
      <c r="Z6" s="395"/>
      <c r="AA6" s="395"/>
      <c r="AB6" s="395"/>
      <c r="AC6" s="395"/>
      <c r="AD6" s="395"/>
      <c r="AE6" s="395"/>
      <c r="AF6" s="395"/>
      <c r="AG6" s="395"/>
      <c r="AH6" s="395"/>
      <c r="AI6" s="395"/>
      <c r="AJ6" s="395"/>
      <c r="AK6" s="395"/>
      <c r="AL6" s="395"/>
      <c r="AM6" s="395"/>
      <c r="AN6" s="395"/>
      <c r="AO6" s="395"/>
    </row>
    <row r="7" spans="1:41" ht="18.75" x14ac:dyDescent="0.3">
      <c r="A7" s="41"/>
      <c r="B7" s="41"/>
      <c r="C7" s="41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4"/>
    </row>
    <row r="8" spans="1:41" ht="18.75" x14ac:dyDescent="0.25">
      <c r="A8" s="334" t="s">
        <v>390</v>
      </c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4"/>
      <c r="V8" s="334"/>
      <c r="W8" s="334"/>
      <c r="X8" s="334"/>
      <c r="Y8" s="334"/>
      <c r="Z8" s="334"/>
      <c r="AA8" s="334"/>
      <c r="AB8" s="334"/>
      <c r="AC8" s="334"/>
      <c r="AD8" s="334"/>
      <c r="AE8" s="334"/>
      <c r="AF8" s="334"/>
      <c r="AG8" s="334"/>
      <c r="AH8" s="334"/>
      <c r="AI8" s="334"/>
      <c r="AJ8" s="334"/>
      <c r="AK8" s="334"/>
      <c r="AL8" s="334"/>
      <c r="AM8" s="334"/>
      <c r="AN8" s="334"/>
      <c r="AO8" s="334"/>
    </row>
    <row r="9" spans="1:41" x14ac:dyDescent="0.25">
      <c r="A9" s="375" t="s">
        <v>597</v>
      </c>
      <c r="B9" s="375"/>
      <c r="C9" s="375"/>
      <c r="D9" s="375"/>
      <c r="E9" s="375"/>
      <c r="F9" s="375"/>
      <c r="G9" s="375"/>
      <c r="H9" s="375"/>
      <c r="I9" s="375"/>
      <c r="J9" s="375"/>
      <c r="K9" s="375"/>
      <c r="L9" s="375"/>
      <c r="M9" s="375"/>
      <c r="N9" s="375"/>
      <c r="O9" s="375"/>
      <c r="P9" s="375"/>
      <c r="Q9" s="375"/>
      <c r="R9" s="375"/>
      <c r="S9" s="375"/>
      <c r="T9" s="375"/>
      <c r="U9" s="375"/>
      <c r="V9" s="375"/>
      <c r="W9" s="375"/>
      <c r="X9" s="375"/>
      <c r="Y9" s="375"/>
      <c r="Z9" s="375"/>
      <c r="AA9" s="375"/>
      <c r="AB9" s="375"/>
      <c r="AC9" s="375"/>
      <c r="AD9" s="375"/>
      <c r="AE9" s="375"/>
      <c r="AF9" s="375"/>
      <c r="AG9" s="375"/>
      <c r="AH9" s="375"/>
      <c r="AI9" s="375"/>
      <c r="AJ9" s="375"/>
      <c r="AK9" s="375"/>
      <c r="AL9" s="375"/>
      <c r="AM9" s="375"/>
      <c r="AN9" s="375"/>
      <c r="AO9" s="375"/>
    </row>
    <row r="11" spans="1:41" ht="22.5" customHeight="1" x14ac:dyDescent="0.25">
      <c r="A11" s="421" t="s">
        <v>3</v>
      </c>
      <c r="B11" s="421" t="s">
        <v>4</v>
      </c>
      <c r="C11" s="421" t="s">
        <v>394</v>
      </c>
      <c r="D11" s="429" t="s">
        <v>598</v>
      </c>
      <c r="E11" s="430"/>
      <c r="F11" s="430"/>
      <c r="G11" s="430"/>
      <c r="H11" s="430"/>
      <c r="I11" s="430"/>
      <c r="J11" s="430"/>
      <c r="K11" s="435" t="s">
        <v>599</v>
      </c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35"/>
      <c r="X11" s="435"/>
      <c r="Y11" s="435"/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5"/>
      <c r="AK11" s="435"/>
      <c r="AL11" s="435"/>
      <c r="AM11" s="435"/>
      <c r="AN11" s="435"/>
      <c r="AO11" s="379" t="s">
        <v>17</v>
      </c>
    </row>
    <row r="12" spans="1:41" ht="15.75" customHeight="1" x14ac:dyDescent="0.25">
      <c r="A12" s="421"/>
      <c r="B12" s="421"/>
      <c r="C12" s="421"/>
      <c r="D12" s="431"/>
      <c r="E12" s="432"/>
      <c r="F12" s="432"/>
      <c r="G12" s="432"/>
      <c r="H12" s="432"/>
      <c r="I12" s="432"/>
      <c r="J12" s="432"/>
      <c r="K12" s="422" t="s">
        <v>487</v>
      </c>
      <c r="L12" s="423"/>
      <c r="M12" s="423"/>
      <c r="N12" s="423"/>
      <c r="O12" s="423"/>
      <c r="P12" s="423"/>
      <c r="Q12" s="423"/>
      <c r="R12" s="422" t="s">
        <v>488</v>
      </c>
      <c r="S12" s="423"/>
      <c r="T12" s="423"/>
      <c r="U12" s="423"/>
      <c r="V12" s="423"/>
      <c r="W12" s="423"/>
      <c r="X12" s="423"/>
      <c r="Y12" s="422" t="s">
        <v>489</v>
      </c>
      <c r="Z12" s="423"/>
      <c r="AA12" s="423"/>
      <c r="AB12" s="423"/>
      <c r="AC12" s="423"/>
      <c r="AD12" s="423"/>
      <c r="AE12" s="423"/>
      <c r="AF12" s="423"/>
      <c r="AG12" s="422" t="s">
        <v>490</v>
      </c>
      <c r="AH12" s="423"/>
      <c r="AI12" s="423"/>
      <c r="AJ12" s="423"/>
      <c r="AK12" s="423"/>
      <c r="AL12" s="423"/>
      <c r="AM12" s="423"/>
      <c r="AN12" s="423"/>
      <c r="AO12" s="379"/>
    </row>
    <row r="13" spans="1:41" ht="31.5" customHeight="1" x14ac:dyDescent="0.25">
      <c r="A13" s="421"/>
      <c r="B13" s="421"/>
      <c r="C13" s="421"/>
      <c r="D13" s="433"/>
      <c r="E13" s="434"/>
      <c r="F13" s="434"/>
      <c r="G13" s="434"/>
      <c r="H13" s="434"/>
      <c r="I13" s="434"/>
      <c r="J13" s="434"/>
      <c r="K13" s="424"/>
      <c r="L13" s="425"/>
      <c r="M13" s="425"/>
      <c r="N13" s="425"/>
      <c r="O13" s="425"/>
      <c r="P13" s="425"/>
      <c r="Q13" s="425"/>
      <c r="R13" s="424"/>
      <c r="S13" s="425"/>
      <c r="T13" s="425"/>
      <c r="U13" s="425"/>
      <c r="V13" s="425"/>
      <c r="W13" s="425"/>
      <c r="X13" s="425"/>
      <c r="Y13" s="424"/>
      <c r="Z13" s="425"/>
      <c r="AA13" s="425"/>
      <c r="AB13" s="425"/>
      <c r="AC13" s="425"/>
      <c r="AD13" s="425"/>
      <c r="AE13" s="425"/>
      <c r="AF13" s="425"/>
      <c r="AG13" s="424"/>
      <c r="AH13" s="425"/>
      <c r="AI13" s="425"/>
      <c r="AJ13" s="425"/>
      <c r="AK13" s="425"/>
      <c r="AL13" s="425"/>
      <c r="AM13" s="425"/>
      <c r="AN13" s="425"/>
      <c r="AO13" s="379"/>
    </row>
    <row r="14" spans="1:41" ht="65.25" customHeight="1" x14ac:dyDescent="0.25">
      <c r="A14" s="421"/>
      <c r="B14" s="421"/>
      <c r="C14" s="421"/>
      <c r="D14" s="436" t="s">
        <v>600</v>
      </c>
      <c r="E14" s="437"/>
      <c r="F14" s="437"/>
      <c r="G14" s="437"/>
      <c r="H14" s="437"/>
      <c r="I14" s="437"/>
      <c r="J14" s="437"/>
      <c r="K14" s="436" t="s">
        <v>600</v>
      </c>
      <c r="L14" s="437"/>
      <c r="M14" s="437"/>
      <c r="N14" s="437"/>
      <c r="O14" s="437"/>
      <c r="P14" s="437"/>
      <c r="Q14" s="437"/>
      <c r="R14" s="436" t="s">
        <v>600</v>
      </c>
      <c r="S14" s="437"/>
      <c r="T14" s="437"/>
      <c r="U14" s="437"/>
      <c r="V14" s="437"/>
      <c r="W14" s="437"/>
      <c r="X14" s="437"/>
      <c r="Y14" s="426" t="s">
        <v>600</v>
      </c>
      <c r="Z14" s="427"/>
      <c r="AA14" s="427"/>
      <c r="AB14" s="427"/>
      <c r="AC14" s="427"/>
      <c r="AD14" s="427"/>
      <c r="AE14" s="427"/>
      <c r="AF14" s="427"/>
      <c r="AG14" s="426" t="s">
        <v>600</v>
      </c>
      <c r="AH14" s="427"/>
      <c r="AI14" s="427"/>
      <c r="AJ14" s="427"/>
      <c r="AK14" s="427"/>
      <c r="AL14" s="427"/>
      <c r="AM14" s="427"/>
      <c r="AN14" s="427"/>
      <c r="AO14" s="379"/>
    </row>
    <row r="15" spans="1:41" ht="83.25" customHeight="1" x14ac:dyDescent="0.25">
      <c r="A15" s="421"/>
      <c r="B15" s="421"/>
      <c r="C15" s="421"/>
      <c r="D15" s="160" t="s">
        <v>601</v>
      </c>
      <c r="E15" s="160" t="s">
        <v>495</v>
      </c>
      <c r="F15" s="160" t="s">
        <v>496</v>
      </c>
      <c r="G15" s="57" t="s">
        <v>497</v>
      </c>
      <c r="H15" s="160" t="s">
        <v>498</v>
      </c>
      <c r="I15" s="160" t="s">
        <v>602</v>
      </c>
      <c r="J15" s="57" t="s">
        <v>499</v>
      </c>
      <c r="K15" s="160" t="s">
        <v>601</v>
      </c>
      <c r="L15" s="160" t="s">
        <v>495</v>
      </c>
      <c r="M15" s="160" t="s">
        <v>496</v>
      </c>
      <c r="N15" s="57" t="s">
        <v>497</v>
      </c>
      <c r="O15" s="160" t="s">
        <v>498</v>
      </c>
      <c r="P15" s="160" t="s">
        <v>603</v>
      </c>
      <c r="Q15" s="161" t="s">
        <v>499</v>
      </c>
      <c r="R15" s="160" t="s">
        <v>601</v>
      </c>
      <c r="S15" s="160" t="s">
        <v>495</v>
      </c>
      <c r="T15" s="160" t="s">
        <v>496</v>
      </c>
      <c r="U15" s="160" t="s">
        <v>497</v>
      </c>
      <c r="V15" s="160" t="s">
        <v>498</v>
      </c>
      <c r="W15" s="160" t="s">
        <v>603</v>
      </c>
      <c r="X15" s="161" t="s">
        <v>499</v>
      </c>
      <c r="Y15" s="160" t="s">
        <v>601</v>
      </c>
      <c r="Z15" s="160" t="s">
        <v>495</v>
      </c>
      <c r="AA15" s="160" t="s">
        <v>496</v>
      </c>
      <c r="AB15" s="160" t="s">
        <v>497</v>
      </c>
      <c r="AC15" s="160" t="s">
        <v>604</v>
      </c>
      <c r="AD15" s="160" t="s">
        <v>498</v>
      </c>
      <c r="AE15" s="160" t="s">
        <v>603</v>
      </c>
      <c r="AF15" s="161" t="s">
        <v>605</v>
      </c>
      <c r="AG15" s="160" t="s">
        <v>601</v>
      </c>
      <c r="AH15" s="160" t="s">
        <v>495</v>
      </c>
      <c r="AI15" s="160" t="s">
        <v>496</v>
      </c>
      <c r="AJ15" s="160" t="s">
        <v>497</v>
      </c>
      <c r="AK15" s="160" t="s">
        <v>604</v>
      </c>
      <c r="AL15" s="160" t="s">
        <v>498</v>
      </c>
      <c r="AM15" s="160" t="s">
        <v>603</v>
      </c>
      <c r="AN15" s="161" t="s">
        <v>605</v>
      </c>
      <c r="AO15" s="379"/>
    </row>
    <row r="16" spans="1:41" x14ac:dyDescent="0.25">
      <c r="A16" s="162">
        <v>1</v>
      </c>
      <c r="B16" s="162">
        <v>2</v>
      </c>
      <c r="C16" s="162">
        <v>3</v>
      </c>
      <c r="D16" s="164" t="s">
        <v>527</v>
      </c>
      <c r="E16" s="164" t="s">
        <v>528</v>
      </c>
      <c r="F16" s="164" t="s">
        <v>529</v>
      </c>
      <c r="G16" s="164" t="s">
        <v>530</v>
      </c>
      <c r="H16" s="164" t="s">
        <v>531</v>
      </c>
      <c r="I16" s="164" t="s">
        <v>532</v>
      </c>
      <c r="J16" s="164" t="s">
        <v>533</v>
      </c>
      <c r="K16" s="164" t="s">
        <v>606</v>
      </c>
      <c r="L16" s="164" t="s">
        <v>607</v>
      </c>
      <c r="M16" s="164" t="s">
        <v>608</v>
      </c>
      <c r="N16" s="164" t="s">
        <v>609</v>
      </c>
      <c r="O16" s="164" t="s">
        <v>610</v>
      </c>
      <c r="P16" s="164" t="s">
        <v>611</v>
      </c>
      <c r="Q16" s="164" t="s">
        <v>612</v>
      </c>
      <c r="R16" s="164" t="s">
        <v>613</v>
      </c>
      <c r="S16" s="164" t="s">
        <v>614</v>
      </c>
      <c r="T16" s="164" t="s">
        <v>615</v>
      </c>
      <c r="U16" s="164" t="s">
        <v>616</v>
      </c>
      <c r="V16" s="164" t="s">
        <v>617</v>
      </c>
      <c r="W16" s="164" t="s">
        <v>618</v>
      </c>
      <c r="X16" s="164" t="s">
        <v>619</v>
      </c>
      <c r="Y16" s="164" t="s">
        <v>620</v>
      </c>
      <c r="Z16" s="164" t="s">
        <v>621</v>
      </c>
      <c r="AA16" s="164" t="s">
        <v>622</v>
      </c>
      <c r="AB16" s="164" t="s">
        <v>623</v>
      </c>
      <c r="AC16" s="164" t="s">
        <v>624</v>
      </c>
      <c r="AD16" s="164" t="s">
        <v>625</v>
      </c>
      <c r="AE16" s="164" t="s">
        <v>626</v>
      </c>
      <c r="AF16" s="164" t="s">
        <v>694</v>
      </c>
      <c r="AG16" s="164" t="s">
        <v>627</v>
      </c>
      <c r="AH16" s="164" t="s">
        <v>628</v>
      </c>
      <c r="AI16" s="164" t="s">
        <v>629</v>
      </c>
      <c r="AJ16" s="164" t="s">
        <v>630</v>
      </c>
      <c r="AK16" s="164" t="s">
        <v>631</v>
      </c>
      <c r="AL16" s="164" t="s">
        <v>632</v>
      </c>
      <c r="AM16" s="164" t="s">
        <v>633</v>
      </c>
      <c r="AN16" s="164" t="s">
        <v>695</v>
      </c>
      <c r="AO16" s="166" t="s">
        <v>556</v>
      </c>
    </row>
    <row r="17" spans="1:41" s="80" customFormat="1" ht="35.25" customHeight="1" x14ac:dyDescent="0.25">
      <c r="A17" s="12" t="s">
        <v>35</v>
      </c>
      <c r="B17" s="12" t="s">
        <v>36</v>
      </c>
      <c r="C17" s="12" t="s">
        <v>37</v>
      </c>
      <c r="D17" s="73" t="s">
        <v>38</v>
      </c>
      <c r="E17" s="73" t="s">
        <v>38</v>
      </c>
      <c r="F17" s="73" t="s">
        <v>38</v>
      </c>
      <c r="G17" s="73" t="s">
        <v>38</v>
      </c>
      <c r="H17" s="73" t="s">
        <v>38</v>
      </c>
      <c r="I17" s="73" t="s">
        <v>38</v>
      </c>
      <c r="J17" s="73" t="s">
        <v>38</v>
      </c>
      <c r="K17" s="169" t="str">
        <f>K39</f>
        <v>нд</v>
      </c>
      <c r="L17" s="73" t="s">
        <v>38</v>
      </c>
      <c r="M17" s="73" t="s">
        <v>38</v>
      </c>
      <c r="N17" s="169" t="str">
        <f>N39</f>
        <v>нд</v>
      </c>
      <c r="O17" s="73" t="s">
        <v>38</v>
      </c>
      <c r="P17" s="73" t="s">
        <v>38</v>
      </c>
      <c r="Q17" s="73" t="s">
        <v>38</v>
      </c>
      <c r="R17" s="169" t="str">
        <f>R39</f>
        <v>нд</v>
      </c>
      <c r="S17" s="73" t="s">
        <v>38</v>
      </c>
      <c r="T17" s="73" t="s">
        <v>38</v>
      </c>
      <c r="U17" s="169" t="str">
        <f>U39</f>
        <v>нд</v>
      </c>
      <c r="V17" s="73" t="s">
        <v>38</v>
      </c>
      <c r="W17" s="73" t="s">
        <v>38</v>
      </c>
      <c r="X17" s="169" t="str">
        <f>X18</f>
        <v>нд</v>
      </c>
      <c r="Y17" s="169" t="str">
        <f>Y18</f>
        <v>нд</v>
      </c>
      <c r="Z17" s="73" t="s">
        <v>38</v>
      </c>
      <c r="AA17" s="73" t="s">
        <v>38</v>
      </c>
      <c r="AB17" s="170" t="str">
        <f>AB18</f>
        <v>нд</v>
      </c>
      <c r="AC17" s="171" t="str">
        <f>AC18</f>
        <v>нд</v>
      </c>
      <c r="AD17" s="73" t="s">
        <v>38</v>
      </c>
      <c r="AE17" s="73" t="s">
        <v>38</v>
      </c>
      <c r="AF17" s="169" t="str">
        <f>AF18</f>
        <v>нд</v>
      </c>
      <c r="AG17" s="169" t="str">
        <f>AG18</f>
        <v>нд</v>
      </c>
      <c r="AH17" s="73" t="s">
        <v>38</v>
      </c>
      <c r="AI17" s="73" t="s">
        <v>38</v>
      </c>
      <c r="AJ17" s="170" t="str">
        <f>AJ18</f>
        <v>нд</v>
      </c>
      <c r="AK17" s="171" t="str">
        <f>AK18</f>
        <v>нд</v>
      </c>
      <c r="AL17" s="73" t="s">
        <v>38</v>
      </c>
      <c r="AM17" s="73" t="s">
        <v>38</v>
      </c>
      <c r="AN17" s="169" t="str">
        <f>AN18</f>
        <v>нд</v>
      </c>
      <c r="AO17" s="60"/>
    </row>
    <row r="18" spans="1:41" s="80" customFormat="1" ht="47.25" x14ac:dyDescent="0.25">
      <c r="A18" s="14" t="s">
        <v>39</v>
      </c>
      <c r="B18" s="15" t="s">
        <v>40</v>
      </c>
      <c r="C18" s="71" t="s">
        <v>37</v>
      </c>
      <c r="D18" s="73" t="s">
        <v>38</v>
      </c>
      <c r="E18" s="73" t="s">
        <v>38</v>
      </c>
      <c r="F18" s="73" t="s">
        <v>38</v>
      </c>
      <c r="G18" s="73" t="s">
        <v>38</v>
      </c>
      <c r="H18" s="73" t="s">
        <v>38</v>
      </c>
      <c r="I18" s="73" t="s">
        <v>38</v>
      </c>
      <c r="J18" s="73" t="s">
        <v>38</v>
      </c>
      <c r="K18" s="73" t="s">
        <v>38</v>
      </c>
      <c r="L18" s="73" t="s">
        <v>38</v>
      </c>
      <c r="M18" s="73" t="s">
        <v>38</v>
      </c>
      <c r="N18" s="73" t="s">
        <v>38</v>
      </c>
      <c r="O18" s="73" t="s">
        <v>38</v>
      </c>
      <c r="P18" s="73" t="s">
        <v>38</v>
      </c>
      <c r="Q18" s="73" t="s">
        <v>38</v>
      </c>
      <c r="R18" s="169" t="str">
        <f>R19</f>
        <v>нд</v>
      </c>
      <c r="S18" s="73" t="s">
        <v>38</v>
      </c>
      <c r="T18" s="73" t="s">
        <v>38</v>
      </c>
      <c r="U18" s="73" t="s">
        <v>38</v>
      </c>
      <c r="V18" s="73" t="s">
        <v>38</v>
      </c>
      <c r="W18" s="73" t="s">
        <v>38</v>
      </c>
      <c r="X18" s="169" t="str">
        <f>X19</f>
        <v>нд</v>
      </c>
      <c r="Y18" s="169" t="str">
        <f>Y19</f>
        <v>нд</v>
      </c>
      <c r="Z18" s="73" t="s">
        <v>38</v>
      </c>
      <c r="AA18" s="73" t="s">
        <v>38</v>
      </c>
      <c r="AB18" s="170" t="str">
        <f>AB19</f>
        <v>нд</v>
      </c>
      <c r="AC18" s="171" t="str">
        <f>AC19</f>
        <v>нд</v>
      </c>
      <c r="AD18" s="73" t="s">
        <v>38</v>
      </c>
      <c r="AE18" s="73" t="s">
        <v>38</v>
      </c>
      <c r="AF18" s="169" t="str">
        <f>AF19</f>
        <v>нд</v>
      </c>
      <c r="AG18" s="169" t="str">
        <f>AG19</f>
        <v>нд</v>
      </c>
      <c r="AH18" s="73" t="s">
        <v>38</v>
      </c>
      <c r="AI18" s="73" t="s">
        <v>38</v>
      </c>
      <c r="AJ18" s="170" t="str">
        <f>AJ19</f>
        <v>нд</v>
      </c>
      <c r="AK18" s="171" t="str">
        <f>AK19</f>
        <v>нд</v>
      </c>
      <c r="AL18" s="73" t="s">
        <v>38</v>
      </c>
      <c r="AM18" s="73" t="s">
        <v>38</v>
      </c>
      <c r="AN18" s="169" t="str">
        <f>AN19</f>
        <v>нд</v>
      </c>
      <c r="AO18" s="60"/>
    </row>
    <row r="19" spans="1:41" s="80" customFormat="1" ht="36" customHeight="1" x14ac:dyDescent="0.25">
      <c r="A19" s="14" t="s">
        <v>41</v>
      </c>
      <c r="B19" s="15" t="s">
        <v>42</v>
      </c>
      <c r="C19" s="71" t="s">
        <v>37</v>
      </c>
      <c r="D19" s="73" t="s">
        <v>38</v>
      </c>
      <c r="E19" s="73" t="s">
        <v>38</v>
      </c>
      <c r="F19" s="73" t="s">
        <v>38</v>
      </c>
      <c r="G19" s="73" t="s">
        <v>38</v>
      </c>
      <c r="H19" s="73" t="s">
        <v>38</v>
      </c>
      <c r="I19" s="73" t="s">
        <v>38</v>
      </c>
      <c r="J19" s="73" t="s">
        <v>38</v>
      </c>
      <c r="K19" s="73" t="s">
        <v>38</v>
      </c>
      <c r="L19" s="73" t="s">
        <v>38</v>
      </c>
      <c r="M19" s="73" t="s">
        <v>38</v>
      </c>
      <c r="N19" s="73" t="s">
        <v>38</v>
      </c>
      <c r="O19" s="73" t="s">
        <v>38</v>
      </c>
      <c r="P19" s="73" t="s">
        <v>38</v>
      </c>
      <c r="Q19" s="73" t="s">
        <v>38</v>
      </c>
      <c r="R19" s="169" t="s">
        <v>38</v>
      </c>
      <c r="S19" s="73" t="s">
        <v>38</v>
      </c>
      <c r="T19" s="73" t="s">
        <v>38</v>
      </c>
      <c r="U19" s="73" t="s">
        <v>38</v>
      </c>
      <c r="V19" s="73" t="s">
        <v>38</v>
      </c>
      <c r="W19" s="73" t="s">
        <v>38</v>
      </c>
      <c r="X19" s="169" t="str">
        <f>X41</f>
        <v>нд</v>
      </c>
      <c r="Y19" s="169" t="str">
        <f>Y41</f>
        <v>нд</v>
      </c>
      <c r="Z19" s="73" t="s">
        <v>38</v>
      </c>
      <c r="AA19" s="73" t="s">
        <v>38</v>
      </c>
      <c r="AB19" s="170" t="str">
        <f>AB41</f>
        <v>нд</v>
      </c>
      <c r="AC19" s="171" t="str">
        <f>AC41</f>
        <v>нд</v>
      </c>
      <c r="AD19" s="73" t="s">
        <v>38</v>
      </c>
      <c r="AE19" s="73" t="s">
        <v>38</v>
      </c>
      <c r="AF19" s="169" t="str">
        <f>AF41</f>
        <v>нд</v>
      </c>
      <c r="AG19" s="169" t="str">
        <f>AG41</f>
        <v>нд</v>
      </c>
      <c r="AH19" s="73" t="s">
        <v>38</v>
      </c>
      <c r="AI19" s="73" t="s">
        <v>38</v>
      </c>
      <c r="AJ19" s="170" t="str">
        <f>AJ41</f>
        <v>нд</v>
      </c>
      <c r="AK19" s="171" t="str">
        <f>AK41</f>
        <v>нд</v>
      </c>
      <c r="AL19" s="73" t="s">
        <v>38</v>
      </c>
      <c r="AM19" s="73" t="s">
        <v>38</v>
      </c>
      <c r="AN19" s="169" t="str">
        <f>AN41</f>
        <v>нд</v>
      </c>
      <c r="AO19" s="60"/>
    </row>
    <row r="20" spans="1:41" x14ac:dyDescent="0.25">
      <c r="A20" s="14" t="s">
        <v>43</v>
      </c>
      <c r="B20" s="15" t="s">
        <v>44</v>
      </c>
      <c r="C20" s="71" t="s">
        <v>37</v>
      </c>
      <c r="D20" s="85" t="s">
        <v>38</v>
      </c>
      <c r="E20" s="85" t="s">
        <v>38</v>
      </c>
      <c r="F20" s="85" t="s">
        <v>38</v>
      </c>
      <c r="G20" s="85" t="s">
        <v>38</v>
      </c>
      <c r="H20" s="85" t="s">
        <v>38</v>
      </c>
      <c r="I20" s="85" t="s">
        <v>38</v>
      </c>
      <c r="J20" s="85" t="s">
        <v>38</v>
      </c>
      <c r="K20" s="85" t="s">
        <v>38</v>
      </c>
      <c r="L20" s="85" t="s">
        <v>38</v>
      </c>
      <c r="M20" s="85" t="s">
        <v>38</v>
      </c>
      <c r="N20" s="85" t="s">
        <v>38</v>
      </c>
      <c r="O20" s="85" t="s">
        <v>38</v>
      </c>
      <c r="P20" s="85" t="s">
        <v>38</v>
      </c>
      <c r="Q20" s="85" t="s">
        <v>38</v>
      </c>
      <c r="R20" s="85" t="s">
        <v>38</v>
      </c>
      <c r="S20" s="85" t="s">
        <v>38</v>
      </c>
      <c r="T20" s="85" t="s">
        <v>38</v>
      </c>
      <c r="U20" s="85" t="s">
        <v>38</v>
      </c>
      <c r="V20" s="85" t="s">
        <v>38</v>
      </c>
      <c r="W20" s="85" t="s">
        <v>38</v>
      </c>
      <c r="X20" s="85" t="s">
        <v>38</v>
      </c>
      <c r="Y20" s="85" t="s">
        <v>38</v>
      </c>
      <c r="Z20" s="85" t="s">
        <v>38</v>
      </c>
      <c r="AA20" s="85" t="s">
        <v>38</v>
      </c>
      <c r="AB20" s="85" t="s">
        <v>38</v>
      </c>
      <c r="AC20" s="85" t="s">
        <v>38</v>
      </c>
      <c r="AD20" s="85" t="s">
        <v>38</v>
      </c>
      <c r="AE20" s="85" t="s">
        <v>38</v>
      </c>
      <c r="AF20" s="85" t="s">
        <v>38</v>
      </c>
      <c r="AG20" s="85" t="s">
        <v>38</v>
      </c>
      <c r="AH20" s="85" t="s">
        <v>38</v>
      </c>
      <c r="AI20" s="85" t="s">
        <v>38</v>
      </c>
      <c r="AJ20" s="85" t="s">
        <v>38</v>
      </c>
      <c r="AK20" s="85" t="s">
        <v>38</v>
      </c>
      <c r="AL20" s="85" t="s">
        <v>38</v>
      </c>
      <c r="AM20" s="85" t="s">
        <v>38</v>
      </c>
      <c r="AN20" s="85" t="s">
        <v>38</v>
      </c>
      <c r="AO20" s="82"/>
    </row>
    <row r="21" spans="1:41" ht="47.25" x14ac:dyDescent="0.25">
      <c r="A21" s="14" t="s">
        <v>45</v>
      </c>
      <c r="B21" s="15" t="s">
        <v>46</v>
      </c>
      <c r="C21" s="71" t="s">
        <v>37</v>
      </c>
      <c r="D21" s="85" t="s">
        <v>38</v>
      </c>
      <c r="E21" s="85" t="s">
        <v>38</v>
      </c>
      <c r="F21" s="85" t="s">
        <v>38</v>
      </c>
      <c r="G21" s="85" t="s">
        <v>38</v>
      </c>
      <c r="H21" s="85" t="s">
        <v>38</v>
      </c>
      <c r="I21" s="85" t="s">
        <v>38</v>
      </c>
      <c r="J21" s="85" t="s">
        <v>38</v>
      </c>
      <c r="K21" s="85" t="s">
        <v>38</v>
      </c>
      <c r="L21" s="85" t="s">
        <v>38</v>
      </c>
      <c r="M21" s="85" t="s">
        <v>38</v>
      </c>
      <c r="N21" s="85" t="s">
        <v>38</v>
      </c>
      <c r="O21" s="85" t="s">
        <v>38</v>
      </c>
      <c r="P21" s="85" t="s">
        <v>38</v>
      </c>
      <c r="Q21" s="85" t="s">
        <v>38</v>
      </c>
      <c r="R21" s="85" t="s">
        <v>38</v>
      </c>
      <c r="S21" s="85" t="s">
        <v>38</v>
      </c>
      <c r="T21" s="85" t="s">
        <v>38</v>
      </c>
      <c r="U21" s="85" t="s">
        <v>38</v>
      </c>
      <c r="V21" s="85" t="s">
        <v>38</v>
      </c>
      <c r="W21" s="85" t="s">
        <v>38</v>
      </c>
      <c r="X21" s="85" t="s">
        <v>38</v>
      </c>
      <c r="Y21" s="85" t="s">
        <v>38</v>
      </c>
      <c r="Z21" s="85" t="s">
        <v>38</v>
      </c>
      <c r="AA21" s="85" t="s">
        <v>38</v>
      </c>
      <c r="AB21" s="85" t="s">
        <v>38</v>
      </c>
      <c r="AC21" s="85" t="s">
        <v>38</v>
      </c>
      <c r="AD21" s="85" t="s">
        <v>38</v>
      </c>
      <c r="AE21" s="85" t="s">
        <v>38</v>
      </c>
      <c r="AF21" s="85" t="s">
        <v>38</v>
      </c>
      <c r="AG21" s="85" t="s">
        <v>38</v>
      </c>
      <c r="AH21" s="85" t="s">
        <v>38</v>
      </c>
      <c r="AI21" s="85" t="s">
        <v>38</v>
      </c>
      <c r="AJ21" s="85" t="s">
        <v>38</v>
      </c>
      <c r="AK21" s="85" t="s">
        <v>38</v>
      </c>
      <c r="AL21" s="85" t="s">
        <v>38</v>
      </c>
      <c r="AM21" s="85" t="s">
        <v>38</v>
      </c>
      <c r="AN21" s="85" t="s">
        <v>38</v>
      </c>
      <c r="AO21" s="82"/>
    </row>
    <row r="22" spans="1:41" ht="31.5" x14ac:dyDescent="0.25">
      <c r="A22" s="14" t="s">
        <v>47</v>
      </c>
      <c r="B22" s="15" t="s">
        <v>48</v>
      </c>
      <c r="C22" s="71" t="s">
        <v>37</v>
      </c>
      <c r="D22" s="85" t="s">
        <v>38</v>
      </c>
      <c r="E22" s="85" t="s">
        <v>38</v>
      </c>
      <c r="F22" s="85" t="s">
        <v>38</v>
      </c>
      <c r="G22" s="85" t="s">
        <v>38</v>
      </c>
      <c r="H22" s="85" t="s">
        <v>38</v>
      </c>
      <c r="I22" s="85" t="s">
        <v>38</v>
      </c>
      <c r="J22" s="85" t="s">
        <v>38</v>
      </c>
      <c r="K22" s="85" t="s">
        <v>38</v>
      </c>
      <c r="L22" s="85" t="s">
        <v>38</v>
      </c>
      <c r="M22" s="85" t="s">
        <v>38</v>
      </c>
      <c r="N22" s="85" t="s">
        <v>38</v>
      </c>
      <c r="O22" s="85" t="s">
        <v>38</v>
      </c>
      <c r="P22" s="85" t="s">
        <v>38</v>
      </c>
      <c r="Q22" s="85" t="s">
        <v>38</v>
      </c>
      <c r="R22" s="85" t="s">
        <v>38</v>
      </c>
      <c r="S22" s="85" t="s">
        <v>38</v>
      </c>
      <c r="T22" s="85" t="s">
        <v>38</v>
      </c>
      <c r="U22" s="85" t="s">
        <v>38</v>
      </c>
      <c r="V22" s="85" t="s">
        <v>38</v>
      </c>
      <c r="W22" s="85" t="s">
        <v>38</v>
      </c>
      <c r="X22" s="85" t="s">
        <v>38</v>
      </c>
      <c r="Y22" s="85" t="s">
        <v>38</v>
      </c>
      <c r="Z22" s="85" t="s">
        <v>38</v>
      </c>
      <c r="AA22" s="85" t="s">
        <v>38</v>
      </c>
      <c r="AB22" s="85" t="s">
        <v>38</v>
      </c>
      <c r="AC22" s="85" t="s">
        <v>38</v>
      </c>
      <c r="AD22" s="85" t="s">
        <v>38</v>
      </c>
      <c r="AE22" s="85" t="s">
        <v>38</v>
      </c>
      <c r="AF22" s="85" t="s">
        <v>38</v>
      </c>
      <c r="AG22" s="85" t="s">
        <v>38</v>
      </c>
      <c r="AH22" s="85" t="s">
        <v>38</v>
      </c>
      <c r="AI22" s="85" t="s">
        <v>38</v>
      </c>
      <c r="AJ22" s="85" t="s">
        <v>38</v>
      </c>
      <c r="AK22" s="85" t="s">
        <v>38</v>
      </c>
      <c r="AL22" s="85" t="s">
        <v>38</v>
      </c>
      <c r="AM22" s="85" t="s">
        <v>38</v>
      </c>
      <c r="AN22" s="85" t="s">
        <v>38</v>
      </c>
      <c r="AO22" s="82"/>
    </row>
    <row r="23" spans="1:41" ht="31.5" x14ac:dyDescent="0.25">
      <c r="A23" s="14" t="s">
        <v>49</v>
      </c>
      <c r="B23" s="15" t="s">
        <v>50</v>
      </c>
      <c r="C23" s="71" t="s">
        <v>37</v>
      </c>
      <c r="D23" s="85" t="s">
        <v>38</v>
      </c>
      <c r="E23" s="85" t="s">
        <v>38</v>
      </c>
      <c r="F23" s="85" t="s">
        <v>38</v>
      </c>
      <c r="G23" s="85" t="s">
        <v>38</v>
      </c>
      <c r="H23" s="85" t="s">
        <v>38</v>
      </c>
      <c r="I23" s="85" t="s">
        <v>38</v>
      </c>
      <c r="J23" s="85" t="s">
        <v>38</v>
      </c>
      <c r="K23" s="85" t="s">
        <v>38</v>
      </c>
      <c r="L23" s="85" t="s">
        <v>38</v>
      </c>
      <c r="M23" s="85" t="s">
        <v>38</v>
      </c>
      <c r="N23" s="85" t="s">
        <v>38</v>
      </c>
      <c r="O23" s="85" t="s">
        <v>38</v>
      </c>
      <c r="P23" s="85" t="s">
        <v>38</v>
      </c>
      <c r="Q23" s="85" t="s">
        <v>38</v>
      </c>
      <c r="R23" s="85" t="s">
        <v>38</v>
      </c>
      <c r="S23" s="85" t="s">
        <v>38</v>
      </c>
      <c r="T23" s="85" t="s">
        <v>38</v>
      </c>
      <c r="U23" s="85" t="s">
        <v>38</v>
      </c>
      <c r="V23" s="85" t="s">
        <v>38</v>
      </c>
      <c r="W23" s="85" t="s">
        <v>38</v>
      </c>
      <c r="X23" s="85" t="s">
        <v>38</v>
      </c>
      <c r="Y23" s="85" t="s">
        <v>38</v>
      </c>
      <c r="Z23" s="85" t="s">
        <v>38</v>
      </c>
      <c r="AA23" s="85" t="s">
        <v>38</v>
      </c>
      <c r="AB23" s="85" t="s">
        <v>38</v>
      </c>
      <c r="AC23" s="85" t="s">
        <v>38</v>
      </c>
      <c r="AD23" s="85" t="s">
        <v>38</v>
      </c>
      <c r="AE23" s="85" t="s">
        <v>38</v>
      </c>
      <c r="AF23" s="85" t="s">
        <v>38</v>
      </c>
      <c r="AG23" s="85" t="s">
        <v>38</v>
      </c>
      <c r="AH23" s="85" t="s">
        <v>38</v>
      </c>
      <c r="AI23" s="85" t="s">
        <v>38</v>
      </c>
      <c r="AJ23" s="85" t="s">
        <v>38</v>
      </c>
      <c r="AK23" s="85" t="s">
        <v>38</v>
      </c>
      <c r="AL23" s="85" t="s">
        <v>38</v>
      </c>
      <c r="AM23" s="85" t="s">
        <v>38</v>
      </c>
      <c r="AN23" s="85" t="s">
        <v>38</v>
      </c>
      <c r="AO23" s="82"/>
    </row>
    <row r="24" spans="1:41" x14ac:dyDescent="0.25">
      <c r="A24" s="14" t="s">
        <v>51</v>
      </c>
      <c r="B24" s="16" t="s">
        <v>52</v>
      </c>
      <c r="C24" s="71" t="s">
        <v>37</v>
      </c>
      <c r="D24" s="85" t="s">
        <v>38</v>
      </c>
      <c r="E24" s="85" t="s">
        <v>38</v>
      </c>
      <c r="F24" s="85" t="s">
        <v>38</v>
      </c>
      <c r="G24" s="85" t="s">
        <v>38</v>
      </c>
      <c r="H24" s="85" t="s">
        <v>38</v>
      </c>
      <c r="I24" s="85" t="s">
        <v>38</v>
      </c>
      <c r="J24" s="85" t="s">
        <v>38</v>
      </c>
      <c r="K24" s="85" t="s">
        <v>38</v>
      </c>
      <c r="L24" s="85" t="s">
        <v>38</v>
      </c>
      <c r="M24" s="85" t="s">
        <v>38</v>
      </c>
      <c r="N24" s="85" t="s">
        <v>38</v>
      </c>
      <c r="O24" s="85" t="s">
        <v>38</v>
      </c>
      <c r="P24" s="85" t="s">
        <v>38</v>
      </c>
      <c r="Q24" s="85" t="s">
        <v>38</v>
      </c>
      <c r="R24" s="85" t="s">
        <v>38</v>
      </c>
      <c r="S24" s="85" t="s">
        <v>38</v>
      </c>
      <c r="T24" s="85" t="s">
        <v>38</v>
      </c>
      <c r="U24" s="85" t="s">
        <v>38</v>
      </c>
      <c r="V24" s="85" t="s">
        <v>38</v>
      </c>
      <c r="W24" s="85" t="s">
        <v>38</v>
      </c>
      <c r="X24" s="85" t="s">
        <v>38</v>
      </c>
      <c r="Y24" s="85" t="s">
        <v>38</v>
      </c>
      <c r="Z24" s="85" t="s">
        <v>38</v>
      </c>
      <c r="AA24" s="85" t="s">
        <v>38</v>
      </c>
      <c r="AB24" s="85" t="s">
        <v>38</v>
      </c>
      <c r="AC24" s="85" t="s">
        <v>38</v>
      </c>
      <c r="AD24" s="85" t="s">
        <v>38</v>
      </c>
      <c r="AE24" s="85" t="s">
        <v>38</v>
      </c>
      <c r="AF24" s="85" t="s">
        <v>38</v>
      </c>
      <c r="AG24" s="85" t="s">
        <v>38</v>
      </c>
      <c r="AH24" s="85" t="s">
        <v>38</v>
      </c>
      <c r="AI24" s="85" t="s">
        <v>38</v>
      </c>
      <c r="AJ24" s="85" t="s">
        <v>38</v>
      </c>
      <c r="AK24" s="85" t="s">
        <v>38</v>
      </c>
      <c r="AL24" s="85" t="s">
        <v>38</v>
      </c>
      <c r="AM24" s="85" t="s">
        <v>38</v>
      </c>
      <c r="AN24" s="85" t="s">
        <v>38</v>
      </c>
      <c r="AO24" s="82"/>
    </row>
    <row r="25" spans="1:41" ht="31.5" x14ac:dyDescent="0.25">
      <c r="A25" s="14" t="s">
        <v>53</v>
      </c>
      <c r="B25" s="15" t="s">
        <v>54</v>
      </c>
      <c r="C25" s="71" t="s">
        <v>37</v>
      </c>
      <c r="D25" s="85" t="s">
        <v>38</v>
      </c>
      <c r="E25" s="85" t="s">
        <v>38</v>
      </c>
      <c r="F25" s="85" t="s">
        <v>38</v>
      </c>
      <c r="G25" s="85" t="s">
        <v>38</v>
      </c>
      <c r="H25" s="85" t="s">
        <v>38</v>
      </c>
      <c r="I25" s="85" t="s">
        <v>38</v>
      </c>
      <c r="J25" s="85" t="s">
        <v>38</v>
      </c>
      <c r="K25" s="85" t="s">
        <v>38</v>
      </c>
      <c r="L25" s="85" t="s">
        <v>38</v>
      </c>
      <c r="M25" s="85" t="s">
        <v>38</v>
      </c>
      <c r="N25" s="85" t="s">
        <v>38</v>
      </c>
      <c r="O25" s="85" t="s">
        <v>38</v>
      </c>
      <c r="P25" s="85" t="s">
        <v>38</v>
      </c>
      <c r="Q25" s="85" t="s">
        <v>38</v>
      </c>
      <c r="R25" s="85" t="s">
        <v>38</v>
      </c>
      <c r="S25" s="85" t="s">
        <v>38</v>
      </c>
      <c r="T25" s="85" t="s">
        <v>38</v>
      </c>
      <c r="U25" s="85" t="s">
        <v>38</v>
      </c>
      <c r="V25" s="85" t="s">
        <v>38</v>
      </c>
      <c r="W25" s="85" t="s">
        <v>38</v>
      </c>
      <c r="X25" s="85" t="s">
        <v>38</v>
      </c>
      <c r="Y25" s="85" t="s">
        <v>38</v>
      </c>
      <c r="Z25" s="85" t="s">
        <v>38</v>
      </c>
      <c r="AA25" s="85" t="s">
        <v>38</v>
      </c>
      <c r="AB25" s="85" t="s">
        <v>38</v>
      </c>
      <c r="AC25" s="85" t="s">
        <v>38</v>
      </c>
      <c r="AD25" s="85" t="s">
        <v>38</v>
      </c>
      <c r="AE25" s="85" t="s">
        <v>38</v>
      </c>
      <c r="AF25" s="85" t="s">
        <v>38</v>
      </c>
      <c r="AG25" s="85" t="s">
        <v>38</v>
      </c>
      <c r="AH25" s="85" t="s">
        <v>38</v>
      </c>
      <c r="AI25" s="85" t="s">
        <v>38</v>
      </c>
      <c r="AJ25" s="85" t="s">
        <v>38</v>
      </c>
      <c r="AK25" s="85" t="s">
        <v>38</v>
      </c>
      <c r="AL25" s="85" t="s">
        <v>38</v>
      </c>
      <c r="AM25" s="85" t="s">
        <v>38</v>
      </c>
      <c r="AN25" s="85" t="s">
        <v>38</v>
      </c>
      <c r="AO25" s="82"/>
    </row>
    <row r="26" spans="1:41" x14ac:dyDescent="0.25">
      <c r="A26" s="14" t="s">
        <v>55</v>
      </c>
      <c r="B26" s="15" t="s">
        <v>56</v>
      </c>
      <c r="C26" s="71" t="s">
        <v>37</v>
      </c>
      <c r="D26" s="85" t="s">
        <v>38</v>
      </c>
      <c r="E26" s="85" t="s">
        <v>38</v>
      </c>
      <c r="F26" s="85" t="s">
        <v>38</v>
      </c>
      <c r="G26" s="85" t="s">
        <v>38</v>
      </c>
      <c r="H26" s="85" t="s">
        <v>38</v>
      </c>
      <c r="I26" s="85" t="s">
        <v>38</v>
      </c>
      <c r="J26" s="85" t="s">
        <v>38</v>
      </c>
      <c r="K26" s="85" t="s">
        <v>38</v>
      </c>
      <c r="L26" s="85" t="s">
        <v>38</v>
      </c>
      <c r="M26" s="85" t="s">
        <v>38</v>
      </c>
      <c r="N26" s="85" t="s">
        <v>38</v>
      </c>
      <c r="O26" s="85" t="s">
        <v>38</v>
      </c>
      <c r="P26" s="85" t="s">
        <v>38</v>
      </c>
      <c r="Q26" s="85" t="s">
        <v>38</v>
      </c>
      <c r="R26" s="85" t="s">
        <v>38</v>
      </c>
      <c r="S26" s="85" t="s">
        <v>38</v>
      </c>
      <c r="T26" s="85" t="s">
        <v>38</v>
      </c>
      <c r="U26" s="85" t="s">
        <v>38</v>
      </c>
      <c r="V26" s="85" t="s">
        <v>38</v>
      </c>
      <c r="W26" s="85" t="s">
        <v>38</v>
      </c>
      <c r="X26" s="85" t="s">
        <v>38</v>
      </c>
      <c r="Y26" s="85" t="s">
        <v>38</v>
      </c>
      <c r="Z26" s="85" t="s">
        <v>38</v>
      </c>
      <c r="AA26" s="85" t="s">
        <v>38</v>
      </c>
      <c r="AB26" s="85" t="s">
        <v>38</v>
      </c>
      <c r="AC26" s="85" t="s">
        <v>38</v>
      </c>
      <c r="AD26" s="85" t="s">
        <v>38</v>
      </c>
      <c r="AE26" s="85" t="s">
        <v>38</v>
      </c>
      <c r="AF26" s="85" t="s">
        <v>38</v>
      </c>
      <c r="AG26" s="85" t="s">
        <v>38</v>
      </c>
      <c r="AH26" s="85" t="s">
        <v>38</v>
      </c>
      <c r="AI26" s="85" t="s">
        <v>38</v>
      </c>
      <c r="AJ26" s="85" t="s">
        <v>38</v>
      </c>
      <c r="AK26" s="85" t="s">
        <v>38</v>
      </c>
      <c r="AL26" s="85" t="s">
        <v>38</v>
      </c>
      <c r="AM26" s="85" t="s">
        <v>38</v>
      </c>
      <c r="AN26" s="85" t="s">
        <v>38</v>
      </c>
      <c r="AO26" s="82"/>
    </row>
    <row r="27" spans="1:41" x14ac:dyDescent="0.25">
      <c r="A27" s="14" t="s">
        <v>57</v>
      </c>
      <c r="B27" s="15" t="s">
        <v>58</v>
      </c>
      <c r="C27" s="71" t="s">
        <v>37</v>
      </c>
      <c r="D27" s="85" t="s">
        <v>38</v>
      </c>
      <c r="E27" s="85" t="s">
        <v>38</v>
      </c>
      <c r="F27" s="85" t="s">
        <v>38</v>
      </c>
      <c r="G27" s="85" t="s">
        <v>38</v>
      </c>
      <c r="H27" s="85" t="s">
        <v>38</v>
      </c>
      <c r="I27" s="85" t="s">
        <v>38</v>
      </c>
      <c r="J27" s="85" t="s">
        <v>38</v>
      </c>
      <c r="K27" s="85" t="s">
        <v>38</v>
      </c>
      <c r="L27" s="85" t="s">
        <v>38</v>
      </c>
      <c r="M27" s="85" t="s">
        <v>38</v>
      </c>
      <c r="N27" s="85" t="s">
        <v>38</v>
      </c>
      <c r="O27" s="85" t="s">
        <v>38</v>
      </c>
      <c r="P27" s="85" t="s">
        <v>38</v>
      </c>
      <c r="Q27" s="85" t="s">
        <v>38</v>
      </c>
      <c r="R27" s="85" t="s">
        <v>38</v>
      </c>
      <c r="S27" s="85" t="s">
        <v>38</v>
      </c>
      <c r="T27" s="85" t="s">
        <v>38</v>
      </c>
      <c r="U27" s="85" t="s">
        <v>38</v>
      </c>
      <c r="V27" s="85" t="s">
        <v>38</v>
      </c>
      <c r="W27" s="85" t="s">
        <v>38</v>
      </c>
      <c r="X27" s="85" t="s">
        <v>38</v>
      </c>
      <c r="Y27" s="85" t="s">
        <v>38</v>
      </c>
      <c r="Z27" s="85" t="s">
        <v>38</v>
      </c>
      <c r="AA27" s="85" t="s">
        <v>38</v>
      </c>
      <c r="AB27" s="85" t="s">
        <v>38</v>
      </c>
      <c r="AC27" s="85" t="s">
        <v>38</v>
      </c>
      <c r="AD27" s="85" t="s">
        <v>38</v>
      </c>
      <c r="AE27" s="85" t="s">
        <v>38</v>
      </c>
      <c r="AF27" s="85" t="s">
        <v>38</v>
      </c>
      <c r="AG27" s="85" t="s">
        <v>38</v>
      </c>
      <c r="AH27" s="85" t="s">
        <v>38</v>
      </c>
      <c r="AI27" s="85" t="s">
        <v>38</v>
      </c>
      <c r="AJ27" s="85" t="s">
        <v>38</v>
      </c>
      <c r="AK27" s="85" t="s">
        <v>38</v>
      </c>
      <c r="AL27" s="85" t="s">
        <v>38</v>
      </c>
      <c r="AM27" s="85" t="s">
        <v>38</v>
      </c>
      <c r="AN27" s="85" t="s">
        <v>38</v>
      </c>
      <c r="AO27" s="82"/>
    </row>
    <row r="28" spans="1:41" x14ac:dyDescent="0.25">
      <c r="A28" s="14" t="s">
        <v>59</v>
      </c>
      <c r="B28" s="16" t="s">
        <v>60</v>
      </c>
      <c r="C28" s="71" t="s">
        <v>37</v>
      </c>
      <c r="D28" s="85" t="s">
        <v>38</v>
      </c>
      <c r="E28" s="85" t="s">
        <v>38</v>
      </c>
      <c r="F28" s="85" t="s">
        <v>38</v>
      </c>
      <c r="G28" s="85" t="s">
        <v>38</v>
      </c>
      <c r="H28" s="85" t="s">
        <v>38</v>
      </c>
      <c r="I28" s="85" t="s">
        <v>38</v>
      </c>
      <c r="J28" s="85" t="s">
        <v>38</v>
      </c>
      <c r="K28" s="85" t="s">
        <v>38</v>
      </c>
      <c r="L28" s="85" t="s">
        <v>38</v>
      </c>
      <c r="M28" s="85" t="s">
        <v>38</v>
      </c>
      <c r="N28" s="85" t="s">
        <v>38</v>
      </c>
      <c r="O28" s="85" t="s">
        <v>38</v>
      </c>
      <c r="P28" s="85" t="s">
        <v>38</v>
      </c>
      <c r="Q28" s="85" t="s">
        <v>38</v>
      </c>
      <c r="R28" s="85" t="s">
        <v>38</v>
      </c>
      <c r="S28" s="85" t="s">
        <v>38</v>
      </c>
      <c r="T28" s="85" t="s">
        <v>38</v>
      </c>
      <c r="U28" s="85" t="s">
        <v>38</v>
      </c>
      <c r="V28" s="85" t="s">
        <v>38</v>
      </c>
      <c r="W28" s="85" t="s">
        <v>38</v>
      </c>
      <c r="X28" s="85" t="s">
        <v>38</v>
      </c>
      <c r="Y28" s="85" t="s">
        <v>38</v>
      </c>
      <c r="Z28" s="85" t="s">
        <v>38</v>
      </c>
      <c r="AA28" s="85" t="s">
        <v>38</v>
      </c>
      <c r="AB28" s="85" t="s">
        <v>38</v>
      </c>
      <c r="AC28" s="85" t="s">
        <v>38</v>
      </c>
      <c r="AD28" s="85" t="s">
        <v>38</v>
      </c>
      <c r="AE28" s="85" t="s">
        <v>38</v>
      </c>
      <c r="AF28" s="85" t="s">
        <v>38</v>
      </c>
      <c r="AG28" s="85" t="s">
        <v>38</v>
      </c>
      <c r="AH28" s="85" t="s">
        <v>38</v>
      </c>
      <c r="AI28" s="85" t="s">
        <v>38</v>
      </c>
      <c r="AJ28" s="85" t="s">
        <v>38</v>
      </c>
      <c r="AK28" s="85" t="s">
        <v>38</v>
      </c>
      <c r="AL28" s="85" t="s">
        <v>38</v>
      </c>
      <c r="AM28" s="85" t="s">
        <v>38</v>
      </c>
      <c r="AN28" s="85" t="s">
        <v>38</v>
      </c>
      <c r="AO28" s="82"/>
    </row>
    <row r="29" spans="1:41" ht="31.5" x14ac:dyDescent="0.25">
      <c r="A29" s="14" t="s">
        <v>61</v>
      </c>
      <c r="B29" s="15" t="s">
        <v>62</v>
      </c>
      <c r="C29" s="71" t="s">
        <v>37</v>
      </c>
      <c r="D29" s="85" t="s">
        <v>38</v>
      </c>
      <c r="E29" s="85" t="s">
        <v>38</v>
      </c>
      <c r="F29" s="85" t="s">
        <v>38</v>
      </c>
      <c r="G29" s="85" t="s">
        <v>38</v>
      </c>
      <c r="H29" s="85" t="s">
        <v>38</v>
      </c>
      <c r="I29" s="85" t="s">
        <v>38</v>
      </c>
      <c r="J29" s="85" t="s">
        <v>38</v>
      </c>
      <c r="K29" s="85" t="s">
        <v>38</v>
      </c>
      <c r="L29" s="85" t="s">
        <v>38</v>
      </c>
      <c r="M29" s="85" t="s">
        <v>38</v>
      </c>
      <c r="N29" s="85" t="s">
        <v>38</v>
      </c>
      <c r="O29" s="85" t="s">
        <v>38</v>
      </c>
      <c r="P29" s="85" t="s">
        <v>38</v>
      </c>
      <c r="Q29" s="85" t="s">
        <v>38</v>
      </c>
      <c r="R29" s="85" t="s">
        <v>38</v>
      </c>
      <c r="S29" s="85" t="s">
        <v>38</v>
      </c>
      <c r="T29" s="85" t="s">
        <v>38</v>
      </c>
      <c r="U29" s="85" t="s">
        <v>38</v>
      </c>
      <c r="V29" s="85" t="s">
        <v>38</v>
      </c>
      <c r="W29" s="85" t="s">
        <v>38</v>
      </c>
      <c r="X29" s="85" t="s">
        <v>38</v>
      </c>
      <c r="Y29" s="85" t="s">
        <v>38</v>
      </c>
      <c r="Z29" s="85" t="s">
        <v>38</v>
      </c>
      <c r="AA29" s="85" t="s">
        <v>38</v>
      </c>
      <c r="AB29" s="85" t="s">
        <v>38</v>
      </c>
      <c r="AC29" s="85" t="s">
        <v>38</v>
      </c>
      <c r="AD29" s="85" t="s">
        <v>38</v>
      </c>
      <c r="AE29" s="85" t="s">
        <v>38</v>
      </c>
      <c r="AF29" s="85" t="s">
        <v>38</v>
      </c>
      <c r="AG29" s="85" t="s">
        <v>38</v>
      </c>
      <c r="AH29" s="85" t="s">
        <v>38</v>
      </c>
      <c r="AI29" s="85" t="s">
        <v>38</v>
      </c>
      <c r="AJ29" s="85" t="s">
        <v>38</v>
      </c>
      <c r="AK29" s="85" t="s">
        <v>38</v>
      </c>
      <c r="AL29" s="85" t="s">
        <v>38</v>
      </c>
      <c r="AM29" s="85" t="s">
        <v>38</v>
      </c>
      <c r="AN29" s="85" t="s">
        <v>38</v>
      </c>
      <c r="AO29" s="82"/>
    </row>
    <row r="30" spans="1:41" x14ac:dyDescent="0.25">
      <c r="A30" s="14" t="s">
        <v>63</v>
      </c>
      <c r="B30" s="15" t="s">
        <v>64</v>
      </c>
      <c r="C30" s="71" t="s">
        <v>37</v>
      </c>
      <c r="D30" s="85" t="s">
        <v>38</v>
      </c>
      <c r="E30" s="85" t="s">
        <v>38</v>
      </c>
      <c r="F30" s="85" t="s">
        <v>38</v>
      </c>
      <c r="G30" s="85" t="s">
        <v>38</v>
      </c>
      <c r="H30" s="85" t="s">
        <v>38</v>
      </c>
      <c r="I30" s="85" t="s">
        <v>38</v>
      </c>
      <c r="J30" s="85" t="s">
        <v>38</v>
      </c>
      <c r="K30" s="85" t="s">
        <v>38</v>
      </c>
      <c r="L30" s="85" t="s">
        <v>38</v>
      </c>
      <c r="M30" s="85" t="s">
        <v>38</v>
      </c>
      <c r="N30" s="85" t="s">
        <v>38</v>
      </c>
      <c r="O30" s="85" t="s">
        <v>38</v>
      </c>
      <c r="P30" s="85" t="s">
        <v>38</v>
      </c>
      <c r="Q30" s="85" t="s">
        <v>38</v>
      </c>
      <c r="R30" s="85" t="s">
        <v>38</v>
      </c>
      <c r="S30" s="85" t="s">
        <v>38</v>
      </c>
      <c r="T30" s="85" t="s">
        <v>38</v>
      </c>
      <c r="U30" s="85" t="s">
        <v>38</v>
      </c>
      <c r="V30" s="85" t="s">
        <v>38</v>
      </c>
      <c r="W30" s="85" t="s">
        <v>38</v>
      </c>
      <c r="X30" s="85" t="s">
        <v>38</v>
      </c>
      <c r="Y30" s="85" t="s">
        <v>38</v>
      </c>
      <c r="Z30" s="85" t="s">
        <v>38</v>
      </c>
      <c r="AA30" s="85" t="s">
        <v>38</v>
      </c>
      <c r="AB30" s="85" t="s">
        <v>38</v>
      </c>
      <c r="AC30" s="85" t="s">
        <v>38</v>
      </c>
      <c r="AD30" s="85" t="s">
        <v>38</v>
      </c>
      <c r="AE30" s="85" t="s">
        <v>38</v>
      </c>
      <c r="AF30" s="85" t="s">
        <v>38</v>
      </c>
      <c r="AG30" s="85" t="s">
        <v>38</v>
      </c>
      <c r="AH30" s="85" t="s">
        <v>38</v>
      </c>
      <c r="AI30" s="85" t="s">
        <v>38</v>
      </c>
      <c r="AJ30" s="85" t="s">
        <v>38</v>
      </c>
      <c r="AK30" s="85" t="s">
        <v>38</v>
      </c>
      <c r="AL30" s="85" t="s">
        <v>38</v>
      </c>
      <c r="AM30" s="85" t="s">
        <v>38</v>
      </c>
      <c r="AN30" s="85" t="s">
        <v>38</v>
      </c>
      <c r="AO30" s="82"/>
    </row>
    <row r="31" spans="1:41" ht="31.5" x14ac:dyDescent="0.25">
      <c r="A31" s="14" t="s">
        <v>65</v>
      </c>
      <c r="B31" s="16" t="s">
        <v>50</v>
      </c>
      <c r="C31" s="71" t="s">
        <v>37</v>
      </c>
      <c r="D31" s="85" t="s">
        <v>38</v>
      </c>
      <c r="E31" s="85" t="s">
        <v>38</v>
      </c>
      <c r="F31" s="85" t="s">
        <v>38</v>
      </c>
      <c r="G31" s="85" t="s">
        <v>38</v>
      </c>
      <c r="H31" s="85" t="s">
        <v>38</v>
      </c>
      <c r="I31" s="85" t="s">
        <v>38</v>
      </c>
      <c r="J31" s="85" t="s">
        <v>38</v>
      </c>
      <c r="K31" s="85" t="s">
        <v>38</v>
      </c>
      <c r="L31" s="85" t="s">
        <v>38</v>
      </c>
      <c r="M31" s="85" t="s">
        <v>38</v>
      </c>
      <c r="N31" s="85" t="s">
        <v>38</v>
      </c>
      <c r="O31" s="85" t="s">
        <v>38</v>
      </c>
      <c r="P31" s="85" t="s">
        <v>38</v>
      </c>
      <c r="Q31" s="85" t="s">
        <v>38</v>
      </c>
      <c r="R31" s="85" t="s">
        <v>38</v>
      </c>
      <c r="S31" s="85" t="s">
        <v>38</v>
      </c>
      <c r="T31" s="85" t="s">
        <v>38</v>
      </c>
      <c r="U31" s="85" t="s">
        <v>38</v>
      </c>
      <c r="V31" s="85" t="s">
        <v>38</v>
      </c>
      <c r="W31" s="85" t="s">
        <v>38</v>
      </c>
      <c r="X31" s="85" t="s">
        <v>38</v>
      </c>
      <c r="Y31" s="85" t="s">
        <v>38</v>
      </c>
      <c r="Z31" s="85" t="s">
        <v>38</v>
      </c>
      <c r="AA31" s="85" t="s">
        <v>38</v>
      </c>
      <c r="AB31" s="85" t="s">
        <v>38</v>
      </c>
      <c r="AC31" s="85" t="s">
        <v>38</v>
      </c>
      <c r="AD31" s="85" t="s">
        <v>38</v>
      </c>
      <c r="AE31" s="85" t="s">
        <v>38</v>
      </c>
      <c r="AF31" s="85" t="s">
        <v>38</v>
      </c>
      <c r="AG31" s="85" t="s">
        <v>38</v>
      </c>
      <c r="AH31" s="85" t="s">
        <v>38</v>
      </c>
      <c r="AI31" s="85" t="s">
        <v>38</v>
      </c>
      <c r="AJ31" s="85" t="s">
        <v>38</v>
      </c>
      <c r="AK31" s="85" t="s">
        <v>38</v>
      </c>
      <c r="AL31" s="85" t="s">
        <v>38</v>
      </c>
      <c r="AM31" s="85" t="s">
        <v>38</v>
      </c>
      <c r="AN31" s="85" t="s">
        <v>38</v>
      </c>
      <c r="AO31" s="82"/>
    </row>
    <row r="32" spans="1:41" x14ac:dyDescent="0.25">
      <c r="A32" s="14" t="s">
        <v>66</v>
      </c>
      <c r="B32" s="16" t="s">
        <v>52</v>
      </c>
      <c r="C32" s="71" t="s">
        <v>37</v>
      </c>
      <c r="D32" s="85" t="s">
        <v>38</v>
      </c>
      <c r="E32" s="85" t="s">
        <v>38</v>
      </c>
      <c r="F32" s="85" t="s">
        <v>38</v>
      </c>
      <c r="G32" s="85" t="s">
        <v>38</v>
      </c>
      <c r="H32" s="85" t="s">
        <v>38</v>
      </c>
      <c r="I32" s="85" t="s">
        <v>38</v>
      </c>
      <c r="J32" s="85" t="s">
        <v>38</v>
      </c>
      <c r="K32" s="85" t="s">
        <v>38</v>
      </c>
      <c r="L32" s="85" t="s">
        <v>38</v>
      </c>
      <c r="M32" s="85" t="s">
        <v>38</v>
      </c>
      <c r="N32" s="85" t="s">
        <v>38</v>
      </c>
      <c r="O32" s="85" t="s">
        <v>38</v>
      </c>
      <c r="P32" s="85" t="s">
        <v>38</v>
      </c>
      <c r="Q32" s="85" t="s">
        <v>38</v>
      </c>
      <c r="R32" s="85" t="s">
        <v>38</v>
      </c>
      <c r="S32" s="85" t="s">
        <v>38</v>
      </c>
      <c r="T32" s="85" t="s">
        <v>38</v>
      </c>
      <c r="U32" s="85" t="s">
        <v>38</v>
      </c>
      <c r="V32" s="85" t="s">
        <v>38</v>
      </c>
      <c r="W32" s="85" t="s">
        <v>38</v>
      </c>
      <c r="X32" s="85" t="s">
        <v>38</v>
      </c>
      <c r="Y32" s="85" t="s">
        <v>38</v>
      </c>
      <c r="Z32" s="85" t="s">
        <v>38</v>
      </c>
      <c r="AA32" s="85" t="s">
        <v>38</v>
      </c>
      <c r="AB32" s="85" t="s">
        <v>38</v>
      </c>
      <c r="AC32" s="85" t="s">
        <v>38</v>
      </c>
      <c r="AD32" s="85" t="s">
        <v>38</v>
      </c>
      <c r="AE32" s="85" t="s">
        <v>38</v>
      </c>
      <c r="AF32" s="85" t="s">
        <v>38</v>
      </c>
      <c r="AG32" s="85" t="s">
        <v>38</v>
      </c>
      <c r="AH32" s="85" t="s">
        <v>38</v>
      </c>
      <c r="AI32" s="85" t="s">
        <v>38</v>
      </c>
      <c r="AJ32" s="85" t="s">
        <v>38</v>
      </c>
      <c r="AK32" s="85" t="s">
        <v>38</v>
      </c>
      <c r="AL32" s="85" t="s">
        <v>38</v>
      </c>
      <c r="AM32" s="85" t="s">
        <v>38</v>
      </c>
      <c r="AN32" s="85" t="s">
        <v>38</v>
      </c>
      <c r="AO32" s="82"/>
    </row>
    <row r="33" spans="1:41" ht="47.25" x14ac:dyDescent="0.25">
      <c r="A33" s="14" t="s">
        <v>67</v>
      </c>
      <c r="B33" s="16" t="s">
        <v>68</v>
      </c>
      <c r="C33" s="71" t="s">
        <v>37</v>
      </c>
      <c r="D33" s="85" t="s">
        <v>38</v>
      </c>
      <c r="E33" s="85" t="s">
        <v>38</v>
      </c>
      <c r="F33" s="85" t="s">
        <v>38</v>
      </c>
      <c r="G33" s="85" t="s">
        <v>38</v>
      </c>
      <c r="H33" s="85" t="s">
        <v>38</v>
      </c>
      <c r="I33" s="85" t="s">
        <v>38</v>
      </c>
      <c r="J33" s="85" t="s">
        <v>38</v>
      </c>
      <c r="K33" s="85" t="s">
        <v>38</v>
      </c>
      <c r="L33" s="85" t="s">
        <v>38</v>
      </c>
      <c r="M33" s="85" t="s">
        <v>38</v>
      </c>
      <c r="N33" s="85" t="s">
        <v>38</v>
      </c>
      <c r="O33" s="85" t="s">
        <v>38</v>
      </c>
      <c r="P33" s="85" t="s">
        <v>38</v>
      </c>
      <c r="Q33" s="85" t="s">
        <v>38</v>
      </c>
      <c r="R33" s="85" t="s">
        <v>38</v>
      </c>
      <c r="S33" s="85" t="s">
        <v>38</v>
      </c>
      <c r="T33" s="85" t="s">
        <v>38</v>
      </c>
      <c r="U33" s="85" t="s">
        <v>38</v>
      </c>
      <c r="V33" s="85" t="s">
        <v>38</v>
      </c>
      <c r="W33" s="85" t="s">
        <v>38</v>
      </c>
      <c r="X33" s="85" t="s">
        <v>38</v>
      </c>
      <c r="Y33" s="85" t="s">
        <v>38</v>
      </c>
      <c r="Z33" s="85" t="s">
        <v>38</v>
      </c>
      <c r="AA33" s="85" t="s">
        <v>38</v>
      </c>
      <c r="AB33" s="85" t="s">
        <v>38</v>
      </c>
      <c r="AC33" s="85" t="s">
        <v>38</v>
      </c>
      <c r="AD33" s="85" t="s">
        <v>38</v>
      </c>
      <c r="AE33" s="85" t="s">
        <v>38</v>
      </c>
      <c r="AF33" s="85" t="s">
        <v>38</v>
      </c>
      <c r="AG33" s="85" t="s">
        <v>38</v>
      </c>
      <c r="AH33" s="85" t="s">
        <v>38</v>
      </c>
      <c r="AI33" s="85" t="s">
        <v>38</v>
      </c>
      <c r="AJ33" s="85" t="s">
        <v>38</v>
      </c>
      <c r="AK33" s="85" t="s">
        <v>38</v>
      </c>
      <c r="AL33" s="85" t="s">
        <v>38</v>
      </c>
      <c r="AM33" s="85" t="s">
        <v>38</v>
      </c>
      <c r="AN33" s="85" t="s">
        <v>38</v>
      </c>
      <c r="AO33" s="82"/>
    </row>
    <row r="34" spans="1:41" x14ac:dyDescent="0.25">
      <c r="A34" s="14" t="s">
        <v>69</v>
      </c>
      <c r="B34" s="16" t="s">
        <v>58</v>
      </c>
      <c r="C34" s="71" t="s">
        <v>37</v>
      </c>
      <c r="D34" s="85" t="s">
        <v>38</v>
      </c>
      <c r="E34" s="85" t="s">
        <v>38</v>
      </c>
      <c r="F34" s="85" t="s">
        <v>38</v>
      </c>
      <c r="G34" s="85" t="s">
        <v>38</v>
      </c>
      <c r="H34" s="85" t="s">
        <v>38</v>
      </c>
      <c r="I34" s="85" t="s">
        <v>38</v>
      </c>
      <c r="J34" s="85" t="s">
        <v>38</v>
      </c>
      <c r="K34" s="85" t="s">
        <v>38</v>
      </c>
      <c r="L34" s="85" t="s">
        <v>38</v>
      </c>
      <c r="M34" s="85" t="s">
        <v>38</v>
      </c>
      <c r="N34" s="85" t="s">
        <v>38</v>
      </c>
      <c r="O34" s="85" t="s">
        <v>38</v>
      </c>
      <c r="P34" s="85" t="s">
        <v>38</v>
      </c>
      <c r="Q34" s="85" t="s">
        <v>38</v>
      </c>
      <c r="R34" s="85" t="s">
        <v>38</v>
      </c>
      <c r="S34" s="85" t="s">
        <v>38</v>
      </c>
      <c r="T34" s="85" t="s">
        <v>38</v>
      </c>
      <c r="U34" s="85" t="s">
        <v>38</v>
      </c>
      <c r="V34" s="85" t="s">
        <v>38</v>
      </c>
      <c r="W34" s="85" t="s">
        <v>38</v>
      </c>
      <c r="X34" s="85" t="s">
        <v>38</v>
      </c>
      <c r="Y34" s="85" t="s">
        <v>38</v>
      </c>
      <c r="Z34" s="85" t="s">
        <v>38</v>
      </c>
      <c r="AA34" s="85" t="s">
        <v>38</v>
      </c>
      <c r="AB34" s="85" t="s">
        <v>38</v>
      </c>
      <c r="AC34" s="85" t="s">
        <v>38</v>
      </c>
      <c r="AD34" s="85" t="s">
        <v>38</v>
      </c>
      <c r="AE34" s="85" t="s">
        <v>38</v>
      </c>
      <c r="AF34" s="85" t="s">
        <v>38</v>
      </c>
      <c r="AG34" s="85" t="s">
        <v>38</v>
      </c>
      <c r="AH34" s="85" t="s">
        <v>38</v>
      </c>
      <c r="AI34" s="85" t="s">
        <v>38</v>
      </c>
      <c r="AJ34" s="85" t="s">
        <v>38</v>
      </c>
      <c r="AK34" s="85" t="s">
        <v>38</v>
      </c>
      <c r="AL34" s="85" t="s">
        <v>38</v>
      </c>
      <c r="AM34" s="85" t="s">
        <v>38</v>
      </c>
      <c r="AN34" s="85" t="s">
        <v>38</v>
      </c>
      <c r="AO34" s="82"/>
    </row>
    <row r="35" spans="1:41" x14ac:dyDescent="0.25">
      <c r="A35" s="14" t="s">
        <v>70</v>
      </c>
      <c r="B35" s="15" t="s">
        <v>71</v>
      </c>
      <c r="C35" s="71" t="s">
        <v>37</v>
      </c>
      <c r="D35" s="85" t="s">
        <v>38</v>
      </c>
      <c r="E35" s="85" t="s">
        <v>38</v>
      </c>
      <c r="F35" s="85" t="s">
        <v>38</v>
      </c>
      <c r="G35" s="85" t="s">
        <v>38</v>
      </c>
      <c r="H35" s="85" t="s">
        <v>38</v>
      </c>
      <c r="I35" s="85" t="s">
        <v>38</v>
      </c>
      <c r="J35" s="85" t="s">
        <v>38</v>
      </c>
      <c r="K35" s="85" t="s">
        <v>38</v>
      </c>
      <c r="L35" s="85" t="s">
        <v>38</v>
      </c>
      <c r="M35" s="85" t="s">
        <v>38</v>
      </c>
      <c r="N35" s="85" t="s">
        <v>38</v>
      </c>
      <c r="O35" s="85" t="s">
        <v>38</v>
      </c>
      <c r="P35" s="85" t="s">
        <v>38</v>
      </c>
      <c r="Q35" s="85" t="s">
        <v>38</v>
      </c>
      <c r="R35" s="85" t="s">
        <v>38</v>
      </c>
      <c r="S35" s="85" t="s">
        <v>38</v>
      </c>
      <c r="T35" s="85" t="s">
        <v>38</v>
      </c>
      <c r="U35" s="85" t="s">
        <v>38</v>
      </c>
      <c r="V35" s="85" t="s">
        <v>38</v>
      </c>
      <c r="W35" s="85" t="s">
        <v>38</v>
      </c>
      <c r="X35" s="85" t="s">
        <v>38</v>
      </c>
      <c r="Y35" s="85" t="s">
        <v>38</v>
      </c>
      <c r="Z35" s="85" t="s">
        <v>38</v>
      </c>
      <c r="AA35" s="85" t="s">
        <v>38</v>
      </c>
      <c r="AB35" s="85" t="s">
        <v>38</v>
      </c>
      <c r="AC35" s="85" t="s">
        <v>38</v>
      </c>
      <c r="AD35" s="85" t="s">
        <v>38</v>
      </c>
      <c r="AE35" s="85" t="s">
        <v>38</v>
      </c>
      <c r="AF35" s="85" t="s">
        <v>38</v>
      </c>
      <c r="AG35" s="85" t="s">
        <v>38</v>
      </c>
      <c r="AH35" s="85" t="s">
        <v>38</v>
      </c>
      <c r="AI35" s="85" t="s">
        <v>38</v>
      </c>
      <c r="AJ35" s="85" t="s">
        <v>38</v>
      </c>
      <c r="AK35" s="85" t="s">
        <v>38</v>
      </c>
      <c r="AL35" s="85" t="s">
        <v>38</v>
      </c>
      <c r="AM35" s="85" t="s">
        <v>38</v>
      </c>
      <c r="AN35" s="85" t="s">
        <v>38</v>
      </c>
      <c r="AO35" s="82"/>
    </row>
    <row r="36" spans="1:41" x14ac:dyDescent="0.25">
      <c r="A36" s="14" t="s">
        <v>72</v>
      </c>
      <c r="B36" s="16" t="s">
        <v>73</v>
      </c>
      <c r="C36" s="71" t="s">
        <v>37</v>
      </c>
      <c r="D36" s="85" t="s">
        <v>38</v>
      </c>
      <c r="E36" s="85" t="s">
        <v>38</v>
      </c>
      <c r="F36" s="85" t="s">
        <v>38</v>
      </c>
      <c r="G36" s="85" t="s">
        <v>38</v>
      </c>
      <c r="H36" s="85" t="s">
        <v>38</v>
      </c>
      <c r="I36" s="85" t="s">
        <v>38</v>
      </c>
      <c r="J36" s="85" t="s">
        <v>38</v>
      </c>
      <c r="K36" s="85" t="s">
        <v>38</v>
      </c>
      <c r="L36" s="85" t="s">
        <v>38</v>
      </c>
      <c r="M36" s="85" t="s">
        <v>38</v>
      </c>
      <c r="N36" s="85" t="s">
        <v>38</v>
      </c>
      <c r="O36" s="85" t="s">
        <v>38</v>
      </c>
      <c r="P36" s="85" t="s">
        <v>38</v>
      </c>
      <c r="Q36" s="85" t="s">
        <v>38</v>
      </c>
      <c r="R36" s="85" t="s">
        <v>38</v>
      </c>
      <c r="S36" s="85" t="s">
        <v>38</v>
      </c>
      <c r="T36" s="85" t="s">
        <v>38</v>
      </c>
      <c r="U36" s="85" t="s">
        <v>38</v>
      </c>
      <c r="V36" s="85" t="s">
        <v>38</v>
      </c>
      <c r="W36" s="85" t="s">
        <v>38</v>
      </c>
      <c r="X36" s="85" t="s">
        <v>38</v>
      </c>
      <c r="Y36" s="85" t="s">
        <v>38</v>
      </c>
      <c r="Z36" s="85" t="s">
        <v>38</v>
      </c>
      <c r="AA36" s="85" t="s">
        <v>38</v>
      </c>
      <c r="AB36" s="85" t="s">
        <v>38</v>
      </c>
      <c r="AC36" s="85" t="s">
        <v>38</v>
      </c>
      <c r="AD36" s="85" t="s">
        <v>38</v>
      </c>
      <c r="AE36" s="85" t="s">
        <v>38</v>
      </c>
      <c r="AF36" s="85" t="s">
        <v>38</v>
      </c>
      <c r="AG36" s="85" t="s">
        <v>38</v>
      </c>
      <c r="AH36" s="85" t="s">
        <v>38</v>
      </c>
      <c r="AI36" s="85" t="s">
        <v>38</v>
      </c>
      <c r="AJ36" s="85" t="s">
        <v>38</v>
      </c>
      <c r="AK36" s="85" t="s">
        <v>38</v>
      </c>
      <c r="AL36" s="85" t="s">
        <v>38</v>
      </c>
      <c r="AM36" s="85" t="s">
        <v>38</v>
      </c>
      <c r="AN36" s="85" t="s">
        <v>38</v>
      </c>
      <c r="AO36" s="82"/>
    </row>
    <row r="37" spans="1:41" ht="31.5" x14ac:dyDescent="0.25">
      <c r="A37" s="14" t="s">
        <v>74</v>
      </c>
      <c r="B37" s="16" t="s">
        <v>75</v>
      </c>
      <c r="C37" s="71" t="s">
        <v>37</v>
      </c>
      <c r="D37" s="85" t="s">
        <v>38</v>
      </c>
      <c r="E37" s="85" t="s">
        <v>38</v>
      </c>
      <c r="F37" s="85" t="s">
        <v>38</v>
      </c>
      <c r="G37" s="85" t="s">
        <v>38</v>
      </c>
      <c r="H37" s="85" t="s">
        <v>38</v>
      </c>
      <c r="I37" s="85" t="s">
        <v>38</v>
      </c>
      <c r="J37" s="85" t="s">
        <v>38</v>
      </c>
      <c r="K37" s="85" t="s">
        <v>38</v>
      </c>
      <c r="L37" s="85" t="s">
        <v>38</v>
      </c>
      <c r="M37" s="85" t="s">
        <v>38</v>
      </c>
      <c r="N37" s="85" t="s">
        <v>38</v>
      </c>
      <c r="O37" s="85" t="s">
        <v>38</v>
      </c>
      <c r="P37" s="85" t="s">
        <v>38</v>
      </c>
      <c r="Q37" s="85" t="s">
        <v>38</v>
      </c>
      <c r="R37" s="85" t="s">
        <v>38</v>
      </c>
      <c r="S37" s="85" t="s">
        <v>38</v>
      </c>
      <c r="T37" s="85" t="s">
        <v>38</v>
      </c>
      <c r="U37" s="85" t="s">
        <v>38</v>
      </c>
      <c r="V37" s="85" t="s">
        <v>38</v>
      </c>
      <c r="W37" s="85" t="s">
        <v>38</v>
      </c>
      <c r="X37" s="85" t="s">
        <v>38</v>
      </c>
      <c r="Y37" s="85" t="s">
        <v>38</v>
      </c>
      <c r="Z37" s="85" t="s">
        <v>38</v>
      </c>
      <c r="AA37" s="85" t="s">
        <v>38</v>
      </c>
      <c r="AB37" s="85" t="s">
        <v>38</v>
      </c>
      <c r="AC37" s="85" t="s">
        <v>38</v>
      </c>
      <c r="AD37" s="85" t="s">
        <v>38</v>
      </c>
      <c r="AE37" s="85" t="s">
        <v>38</v>
      </c>
      <c r="AF37" s="85" t="s">
        <v>38</v>
      </c>
      <c r="AG37" s="85" t="s">
        <v>38</v>
      </c>
      <c r="AH37" s="85" t="s">
        <v>38</v>
      </c>
      <c r="AI37" s="85" t="s">
        <v>38</v>
      </c>
      <c r="AJ37" s="85" t="s">
        <v>38</v>
      </c>
      <c r="AK37" s="85" t="s">
        <v>38</v>
      </c>
      <c r="AL37" s="85" t="s">
        <v>38</v>
      </c>
      <c r="AM37" s="85" t="s">
        <v>38</v>
      </c>
      <c r="AN37" s="85" t="s">
        <v>38</v>
      </c>
      <c r="AO37" s="82"/>
    </row>
    <row r="38" spans="1:41" x14ac:dyDescent="0.25">
      <c r="A38" s="14" t="s">
        <v>76</v>
      </c>
      <c r="B38" s="15" t="s">
        <v>52</v>
      </c>
      <c r="C38" s="71" t="s">
        <v>37</v>
      </c>
      <c r="D38" s="85" t="s">
        <v>38</v>
      </c>
      <c r="E38" s="85" t="s">
        <v>38</v>
      </c>
      <c r="F38" s="85" t="s">
        <v>38</v>
      </c>
      <c r="G38" s="85" t="s">
        <v>38</v>
      </c>
      <c r="H38" s="85" t="s">
        <v>38</v>
      </c>
      <c r="I38" s="85" t="s">
        <v>38</v>
      </c>
      <c r="J38" s="85" t="s">
        <v>38</v>
      </c>
      <c r="K38" s="85" t="s">
        <v>38</v>
      </c>
      <c r="L38" s="85" t="s">
        <v>38</v>
      </c>
      <c r="M38" s="85" t="s">
        <v>38</v>
      </c>
      <c r="N38" s="85" t="s">
        <v>38</v>
      </c>
      <c r="O38" s="85" t="s">
        <v>38</v>
      </c>
      <c r="P38" s="85" t="s">
        <v>38</v>
      </c>
      <c r="Q38" s="85" t="s">
        <v>38</v>
      </c>
      <c r="R38" s="85" t="s">
        <v>38</v>
      </c>
      <c r="S38" s="85" t="s">
        <v>38</v>
      </c>
      <c r="T38" s="85" t="s">
        <v>38</v>
      </c>
      <c r="U38" s="85" t="s">
        <v>38</v>
      </c>
      <c r="V38" s="85" t="s">
        <v>38</v>
      </c>
      <c r="W38" s="85" t="s">
        <v>38</v>
      </c>
      <c r="X38" s="85" t="s">
        <v>38</v>
      </c>
      <c r="Y38" s="85" t="s">
        <v>38</v>
      </c>
      <c r="Z38" s="85" t="s">
        <v>38</v>
      </c>
      <c r="AA38" s="85" t="s">
        <v>38</v>
      </c>
      <c r="AB38" s="85" t="s">
        <v>38</v>
      </c>
      <c r="AC38" s="85" t="s">
        <v>38</v>
      </c>
      <c r="AD38" s="85" t="s">
        <v>38</v>
      </c>
      <c r="AE38" s="85" t="s">
        <v>38</v>
      </c>
      <c r="AF38" s="85" t="s">
        <v>38</v>
      </c>
      <c r="AG38" s="85" t="s">
        <v>38</v>
      </c>
      <c r="AH38" s="85" t="s">
        <v>38</v>
      </c>
      <c r="AI38" s="85" t="s">
        <v>38</v>
      </c>
      <c r="AJ38" s="85" t="s">
        <v>38</v>
      </c>
      <c r="AK38" s="85" t="s">
        <v>38</v>
      </c>
      <c r="AL38" s="85" t="s">
        <v>38</v>
      </c>
      <c r="AM38" s="85" t="s">
        <v>38</v>
      </c>
      <c r="AN38" s="85" t="s">
        <v>38</v>
      </c>
      <c r="AO38" s="82"/>
    </row>
    <row r="39" spans="1:41" s="80" customFormat="1" ht="39" customHeight="1" x14ac:dyDescent="0.25">
      <c r="A39" s="14" t="s">
        <v>77</v>
      </c>
      <c r="B39" s="17" t="s">
        <v>255</v>
      </c>
      <c r="C39" s="71" t="s">
        <v>37</v>
      </c>
      <c r="D39" s="73" t="s">
        <v>38</v>
      </c>
      <c r="E39" s="73" t="s">
        <v>38</v>
      </c>
      <c r="F39" s="73" t="s">
        <v>38</v>
      </c>
      <c r="G39" s="73" t="s">
        <v>38</v>
      </c>
      <c r="H39" s="73" t="s">
        <v>38</v>
      </c>
      <c r="I39" s="73" t="s">
        <v>38</v>
      </c>
      <c r="J39" s="73" t="s">
        <v>38</v>
      </c>
      <c r="K39" s="169" t="str">
        <f>K199</f>
        <v>нд</v>
      </c>
      <c r="L39" s="73" t="s">
        <v>38</v>
      </c>
      <c r="M39" s="73" t="s">
        <v>38</v>
      </c>
      <c r="N39" s="169" t="str">
        <f>N199</f>
        <v>нд</v>
      </c>
      <c r="O39" s="73" t="s">
        <v>38</v>
      </c>
      <c r="P39" s="73" t="s">
        <v>38</v>
      </c>
      <c r="Q39" s="73" t="s">
        <v>38</v>
      </c>
      <c r="R39" s="169" t="str">
        <f>R199</f>
        <v>нд</v>
      </c>
      <c r="S39" s="73" t="s">
        <v>38</v>
      </c>
      <c r="T39" s="73" t="s">
        <v>38</v>
      </c>
      <c r="U39" s="169" t="str">
        <f>U199</f>
        <v>нд</v>
      </c>
      <c r="V39" s="73" t="s">
        <v>38</v>
      </c>
      <c r="W39" s="73" t="s">
        <v>38</v>
      </c>
      <c r="X39" s="73" t="s">
        <v>38</v>
      </c>
      <c r="Y39" s="73" t="s">
        <v>38</v>
      </c>
      <c r="Z39" s="73" t="s">
        <v>38</v>
      </c>
      <c r="AA39" s="73" t="s">
        <v>38</v>
      </c>
      <c r="AB39" s="73" t="s">
        <v>38</v>
      </c>
      <c r="AC39" s="73" t="s">
        <v>38</v>
      </c>
      <c r="AD39" s="73" t="s">
        <v>38</v>
      </c>
      <c r="AE39" s="73" t="s">
        <v>38</v>
      </c>
      <c r="AF39" s="73" t="s">
        <v>38</v>
      </c>
      <c r="AG39" s="73" t="s">
        <v>38</v>
      </c>
      <c r="AH39" s="73" t="s">
        <v>38</v>
      </c>
      <c r="AI39" s="73" t="s">
        <v>38</v>
      </c>
      <c r="AJ39" s="73" t="s">
        <v>38</v>
      </c>
      <c r="AK39" s="73" t="s">
        <v>38</v>
      </c>
      <c r="AL39" s="73" t="s">
        <v>38</v>
      </c>
      <c r="AM39" s="73" t="s">
        <v>38</v>
      </c>
      <c r="AN39" s="73" t="s">
        <v>38</v>
      </c>
      <c r="AO39" s="60"/>
    </row>
    <row r="40" spans="1:41" s="80" customFormat="1" ht="29.25" customHeight="1" x14ac:dyDescent="0.25">
      <c r="A40" s="14" t="s">
        <v>78</v>
      </c>
      <c r="B40" s="18" t="s">
        <v>79</v>
      </c>
      <c r="C40" s="71" t="s">
        <v>37</v>
      </c>
      <c r="D40" s="73" t="s">
        <v>38</v>
      </c>
      <c r="E40" s="73" t="s">
        <v>38</v>
      </c>
      <c r="F40" s="73" t="s">
        <v>38</v>
      </c>
      <c r="G40" s="73" t="s">
        <v>38</v>
      </c>
      <c r="H40" s="73" t="s">
        <v>38</v>
      </c>
      <c r="I40" s="73" t="s">
        <v>38</v>
      </c>
      <c r="J40" s="73" t="s">
        <v>38</v>
      </c>
      <c r="K40" s="169" t="str">
        <f>K199</f>
        <v>нд</v>
      </c>
      <c r="L40" s="73" t="s">
        <v>38</v>
      </c>
      <c r="M40" s="73" t="s">
        <v>38</v>
      </c>
      <c r="N40" s="169" t="str">
        <f>N199</f>
        <v>нд</v>
      </c>
      <c r="O40" s="73" t="s">
        <v>38</v>
      </c>
      <c r="P40" s="73" t="s">
        <v>38</v>
      </c>
      <c r="Q40" s="73" t="s">
        <v>38</v>
      </c>
      <c r="R40" s="169" t="str">
        <f>R41</f>
        <v>нд</v>
      </c>
      <c r="S40" s="73" t="s">
        <v>38</v>
      </c>
      <c r="T40" s="73" t="s">
        <v>38</v>
      </c>
      <c r="U40" s="169" t="str">
        <f>U199</f>
        <v>нд</v>
      </c>
      <c r="V40" s="73" t="s">
        <v>38</v>
      </c>
      <c r="W40" s="73" t="s">
        <v>38</v>
      </c>
      <c r="X40" s="169" t="str">
        <f>X41</f>
        <v>нд</v>
      </c>
      <c r="Y40" s="169" t="str">
        <f>Y41</f>
        <v>нд</v>
      </c>
      <c r="Z40" s="73" t="s">
        <v>38</v>
      </c>
      <c r="AA40" s="73" t="s">
        <v>38</v>
      </c>
      <c r="AB40" s="170" t="str">
        <f>AB41</f>
        <v>нд</v>
      </c>
      <c r="AC40" s="171" t="str">
        <f>AC41</f>
        <v>нд</v>
      </c>
      <c r="AD40" s="73" t="s">
        <v>38</v>
      </c>
      <c r="AE40" s="73" t="s">
        <v>38</v>
      </c>
      <c r="AF40" s="169" t="str">
        <f>AF41</f>
        <v>нд</v>
      </c>
      <c r="AG40" s="169" t="str">
        <f>AG41</f>
        <v>нд</v>
      </c>
      <c r="AH40" s="73" t="s">
        <v>38</v>
      </c>
      <c r="AI40" s="73" t="s">
        <v>38</v>
      </c>
      <c r="AJ40" s="170" t="str">
        <f>AJ41</f>
        <v>нд</v>
      </c>
      <c r="AK40" s="171" t="str">
        <f>AK41</f>
        <v>нд</v>
      </c>
      <c r="AL40" s="73" t="s">
        <v>38</v>
      </c>
      <c r="AM40" s="73" t="s">
        <v>38</v>
      </c>
      <c r="AN40" s="169" t="str">
        <f>AN41</f>
        <v>нд</v>
      </c>
      <c r="AO40" s="60"/>
    </row>
    <row r="41" spans="1:41" s="80" customFormat="1" ht="47.25" x14ac:dyDescent="0.25">
      <c r="A41" s="14" t="s">
        <v>80</v>
      </c>
      <c r="B41" s="19" t="s">
        <v>40</v>
      </c>
      <c r="C41" s="71" t="s">
        <v>37</v>
      </c>
      <c r="D41" s="73" t="s">
        <v>38</v>
      </c>
      <c r="E41" s="73" t="s">
        <v>38</v>
      </c>
      <c r="F41" s="73" t="s">
        <v>38</v>
      </c>
      <c r="G41" s="73" t="s">
        <v>38</v>
      </c>
      <c r="H41" s="73" t="s">
        <v>38</v>
      </c>
      <c r="I41" s="73" t="s">
        <v>38</v>
      </c>
      <c r="J41" s="73" t="s">
        <v>38</v>
      </c>
      <c r="K41" s="73" t="s">
        <v>38</v>
      </c>
      <c r="L41" s="73" t="s">
        <v>38</v>
      </c>
      <c r="M41" s="73" t="s">
        <v>38</v>
      </c>
      <c r="N41" s="73" t="s">
        <v>38</v>
      </c>
      <c r="O41" s="73" t="s">
        <v>38</v>
      </c>
      <c r="P41" s="73" t="s">
        <v>38</v>
      </c>
      <c r="Q41" s="269">
        <f>+SUM(Q42,Q58,Q112,Q117)</f>
        <v>4</v>
      </c>
      <c r="R41" s="169" t="str">
        <f>R57</f>
        <v>нд</v>
      </c>
      <c r="S41" s="73" t="s">
        <v>38</v>
      </c>
      <c r="T41" s="73" t="s">
        <v>38</v>
      </c>
      <c r="U41" s="73" t="s">
        <v>38</v>
      </c>
      <c r="V41" s="73" t="s">
        <v>38</v>
      </c>
      <c r="W41" s="73" t="s">
        <v>38</v>
      </c>
      <c r="X41" s="169" t="str">
        <f>X57</f>
        <v>нд</v>
      </c>
      <c r="Y41" s="169" t="str">
        <f>Y56</f>
        <v>нд</v>
      </c>
      <c r="Z41" s="73" t="s">
        <v>38</v>
      </c>
      <c r="AA41" s="73" t="s">
        <v>38</v>
      </c>
      <c r="AB41" s="170" t="str">
        <f>AB56</f>
        <v>нд</v>
      </c>
      <c r="AC41" s="171" t="str">
        <f>AC56</f>
        <v>нд</v>
      </c>
      <c r="AD41" s="73" t="s">
        <v>38</v>
      </c>
      <c r="AE41" s="73" t="s">
        <v>38</v>
      </c>
      <c r="AF41" s="169" t="str">
        <f>AF57</f>
        <v>нд</v>
      </c>
      <c r="AG41" s="169" t="str">
        <f>AG56</f>
        <v>нд</v>
      </c>
      <c r="AH41" s="73" t="s">
        <v>38</v>
      </c>
      <c r="AI41" s="73" t="s">
        <v>38</v>
      </c>
      <c r="AJ41" s="170" t="str">
        <f>AJ56</f>
        <v>нд</v>
      </c>
      <c r="AK41" s="171" t="str">
        <f>AK56</f>
        <v>нд</v>
      </c>
      <c r="AL41" s="73" t="s">
        <v>38</v>
      </c>
      <c r="AM41" s="73" t="s">
        <v>38</v>
      </c>
      <c r="AN41" s="169" t="str">
        <f>AN57</f>
        <v>нд</v>
      </c>
      <c r="AO41" s="60"/>
    </row>
    <row r="42" spans="1:41" x14ac:dyDescent="0.25">
      <c r="A42" s="14" t="s">
        <v>81</v>
      </c>
      <c r="B42" s="20" t="s">
        <v>82</v>
      </c>
      <c r="C42" s="71" t="s">
        <v>37</v>
      </c>
      <c r="D42" s="85" t="s">
        <v>38</v>
      </c>
      <c r="E42" s="85" t="s">
        <v>38</v>
      </c>
      <c r="F42" s="85" t="s">
        <v>38</v>
      </c>
      <c r="G42" s="85" t="s">
        <v>38</v>
      </c>
      <c r="H42" s="85" t="s">
        <v>38</v>
      </c>
      <c r="I42" s="85" t="s">
        <v>38</v>
      </c>
      <c r="J42" s="85" t="s">
        <v>38</v>
      </c>
      <c r="K42" s="85" t="s">
        <v>38</v>
      </c>
      <c r="L42" s="85" t="s">
        <v>38</v>
      </c>
      <c r="M42" s="85" t="s">
        <v>38</v>
      </c>
      <c r="N42" s="85" t="s">
        <v>38</v>
      </c>
      <c r="O42" s="85" t="s">
        <v>38</v>
      </c>
      <c r="P42" s="85" t="s">
        <v>38</v>
      </c>
      <c r="Q42" s="264">
        <f t="shared" ref="Q42" si="0">+SUM(Q43)</f>
        <v>4</v>
      </c>
      <c r="R42" s="85" t="s">
        <v>38</v>
      </c>
      <c r="S42" s="85" t="s">
        <v>38</v>
      </c>
      <c r="T42" s="85" t="s">
        <v>38</v>
      </c>
      <c r="U42" s="85" t="s">
        <v>38</v>
      </c>
      <c r="V42" s="85" t="s">
        <v>38</v>
      </c>
      <c r="W42" s="85" t="s">
        <v>38</v>
      </c>
      <c r="X42" s="85" t="s">
        <v>38</v>
      </c>
      <c r="Y42" s="85" t="s">
        <v>38</v>
      </c>
      <c r="Z42" s="85" t="s">
        <v>38</v>
      </c>
      <c r="AA42" s="85" t="s">
        <v>38</v>
      </c>
      <c r="AB42" s="85" t="s">
        <v>38</v>
      </c>
      <c r="AC42" s="85" t="s">
        <v>38</v>
      </c>
      <c r="AD42" s="85" t="s">
        <v>38</v>
      </c>
      <c r="AE42" s="85" t="s">
        <v>38</v>
      </c>
      <c r="AF42" s="85" t="s">
        <v>38</v>
      </c>
      <c r="AG42" s="85" t="s">
        <v>38</v>
      </c>
      <c r="AH42" s="85" t="s">
        <v>38</v>
      </c>
      <c r="AI42" s="85" t="s">
        <v>38</v>
      </c>
      <c r="AJ42" s="85" t="s">
        <v>38</v>
      </c>
      <c r="AK42" s="85" t="s">
        <v>38</v>
      </c>
      <c r="AL42" s="85" t="s">
        <v>38</v>
      </c>
      <c r="AM42" s="85" t="s">
        <v>38</v>
      </c>
      <c r="AN42" s="85" t="s">
        <v>38</v>
      </c>
      <c r="AO42" s="82"/>
    </row>
    <row r="43" spans="1:41" ht="31.5" x14ac:dyDescent="0.25">
      <c r="A43" s="14" t="s">
        <v>83</v>
      </c>
      <c r="B43" s="19" t="s">
        <v>84</v>
      </c>
      <c r="C43" s="71" t="s">
        <v>37</v>
      </c>
      <c r="D43" s="85" t="s">
        <v>38</v>
      </c>
      <c r="E43" s="85" t="s">
        <v>38</v>
      </c>
      <c r="F43" s="85" t="s">
        <v>38</v>
      </c>
      <c r="G43" s="85" t="s">
        <v>38</v>
      </c>
      <c r="H43" s="85" t="s">
        <v>38</v>
      </c>
      <c r="I43" s="85" t="s">
        <v>38</v>
      </c>
      <c r="J43" s="85" t="s">
        <v>38</v>
      </c>
      <c r="K43" s="85" t="s">
        <v>38</v>
      </c>
      <c r="L43" s="85" t="s">
        <v>38</v>
      </c>
      <c r="M43" s="85" t="s">
        <v>38</v>
      </c>
      <c r="N43" s="85" t="s">
        <v>38</v>
      </c>
      <c r="O43" s="85" t="s">
        <v>38</v>
      </c>
      <c r="P43" s="85" t="s">
        <v>38</v>
      </c>
      <c r="Q43" s="264">
        <f t="shared" ref="Q43" si="1">+SUM(Q44:Q46)</f>
        <v>4</v>
      </c>
      <c r="R43" s="85" t="s">
        <v>38</v>
      </c>
      <c r="S43" s="85" t="s">
        <v>38</v>
      </c>
      <c r="T43" s="85" t="s">
        <v>38</v>
      </c>
      <c r="U43" s="85" t="s">
        <v>38</v>
      </c>
      <c r="V43" s="85" t="s">
        <v>38</v>
      </c>
      <c r="W43" s="85" t="s">
        <v>38</v>
      </c>
      <c r="X43" s="85" t="s">
        <v>38</v>
      </c>
      <c r="Y43" s="85" t="s">
        <v>38</v>
      </c>
      <c r="Z43" s="85" t="s">
        <v>38</v>
      </c>
      <c r="AA43" s="85" t="s">
        <v>38</v>
      </c>
      <c r="AB43" s="85" t="s">
        <v>38</v>
      </c>
      <c r="AC43" s="85" t="s">
        <v>38</v>
      </c>
      <c r="AD43" s="85" t="s">
        <v>38</v>
      </c>
      <c r="AE43" s="85" t="s">
        <v>38</v>
      </c>
      <c r="AF43" s="85" t="s">
        <v>38</v>
      </c>
      <c r="AG43" s="85" t="s">
        <v>38</v>
      </c>
      <c r="AH43" s="85" t="s">
        <v>38</v>
      </c>
      <c r="AI43" s="85" t="s">
        <v>38</v>
      </c>
      <c r="AJ43" s="85" t="s">
        <v>38</v>
      </c>
      <c r="AK43" s="85" t="s">
        <v>38</v>
      </c>
      <c r="AL43" s="85" t="s">
        <v>38</v>
      </c>
      <c r="AM43" s="85" t="s">
        <v>38</v>
      </c>
      <c r="AN43" s="85" t="s">
        <v>38</v>
      </c>
      <c r="AO43" s="82"/>
    </row>
    <row r="44" spans="1:41" ht="47.25" x14ac:dyDescent="0.25">
      <c r="A44" s="14" t="s">
        <v>85</v>
      </c>
      <c r="B44" s="19" t="s">
        <v>86</v>
      </c>
      <c r="C44" s="71" t="s">
        <v>37</v>
      </c>
      <c r="D44" s="85" t="s">
        <v>38</v>
      </c>
      <c r="E44" s="85" t="s">
        <v>38</v>
      </c>
      <c r="F44" s="85" t="s">
        <v>38</v>
      </c>
      <c r="G44" s="85" t="s">
        <v>38</v>
      </c>
      <c r="H44" s="85" t="s">
        <v>38</v>
      </c>
      <c r="I44" s="85" t="s">
        <v>38</v>
      </c>
      <c r="J44" s="85" t="s">
        <v>38</v>
      </c>
      <c r="K44" s="85" t="s">
        <v>38</v>
      </c>
      <c r="L44" s="85" t="s">
        <v>38</v>
      </c>
      <c r="M44" s="85" t="s">
        <v>38</v>
      </c>
      <c r="N44" s="85" t="s">
        <v>38</v>
      </c>
      <c r="O44" s="85" t="s">
        <v>38</v>
      </c>
      <c r="P44" s="85" t="s">
        <v>38</v>
      </c>
      <c r="Q44" s="264" t="s">
        <v>38</v>
      </c>
      <c r="R44" s="85" t="s">
        <v>38</v>
      </c>
      <c r="S44" s="85" t="s">
        <v>38</v>
      </c>
      <c r="T44" s="85" t="s">
        <v>38</v>
      </c>
      <c r="U44" s="85" t="s">
        <v>38</v>
      </c>
      <c r="V44" s="85" t="s">
        <v>38</v>
      </c>
      <c r="W44" s="85" t="s">
        <v>38</v>
      </c>
      <c r="X44" s="85" t="s">
        <v>38</v>
      </c>
      <c r="Y44" s="85" t="s">
        <v>38</v>
      </c>
      <c r="Z44" s="85" t="s">
        <v>38</v>
      </c>
      <c r="AA44" s="85" t="s">
        <v>38</v>
      </c>
      <c r="AB44" s="85" t="s">
        <v>38</v>
      </c>
      <c r="AC44" s="85" t="s">
        <v>38</v>
      </c>
      <c r="AD44" s="85" t="s">
        <v>38</v>
      </c>
      <c r="AE44" s="85" t="s">
        <v>38</v>
      </c>
      <c r="AF44" s="85" t="s">
        <v>38</v>
      </c>
      <c r="AG44" s="85" t="s">
        <v>38</v>
      </c>
      <c r="AH44" s="85" t="s">
        <v>38</v>
      </c>
      <c r="AI44" s="85" t="s">
        <v>38</v>
      </c>
      <c r="AJ44" s="85" t="s">
        <v>38</v>
      </c>
      <c r="AK44" s="85" t="s">
        <v>38</v>
      </c>
      <c r="AL44" s="85" t="s">
        <v>38</v>
      </c>
      <c r="AM44" s="85" t="s">
        <v>38</v>
      </c>
      <c r="AN44" s="85" t="s">
        <v>38</v>
      </c>
      <c r="AO44" s="82"/>
    </row>
    <row r="45" spans="1:41" ht="47.25" x14ac:dyDescent="0.25">
      <c r="A45" s="14" t="s">
        <v>87</v>
      </c>
      <c r="B45" s="20" t="s">
        <v>88</v>
      </c>
      <c r="C45" s="60" t="s">
        <v>37</v>
      </c>
      <c r="D45" s="85" t="s">
        <v>38</v>
      </c>
      <c r="E45" s="85" t="s">
        <v>38</v>
      </c>
      <c r="F45" s="85" t="s">
        <v>38</v>
      </c>
      <c r="G45" s="85" t="s">
        <v>38</v>
      </c>
      <c r="H45" s="85" t="s">
        <v>38</v>
      </c>
      <c r="I45" s="85" t="s">
        <v>38</v>
      </c>
      <c r="J45" s="85" t="s">
        <v>38</v>
      </c>
      <c r="K45" s="85" t="s">
        <v>38</v>
      </c>
      <c r="L45" s="85" t="s">
        <v>38</v>
      </c>
      <c r="M45" s="85" t="s">
        <v>38</v>
      </c>
      <c r="N45" s="85" t="s">
        <v>38</v>
      </c>
      <c r="O45" s="85" t="s">
        <v>38</v>
      </c>
      <c r="P45" s="85" t="s">
        <v>38</v>
      </c>
      <c r="Q45" s="264" t="s">
        <v>38</v>
      </c>
      <c r="R45" s="85" t="s">
        <v>38</v>
      </c>
      <c r="S45" s="85" t="s">
        <v>38</v>
      </c>
      <c r="T45" s="85" t="s">
        <v>38</v>
      </c>
      <c r="U45" s="85" t="s">
        <v>38</v>
      </c>
      <c r="V45" s="85" t="s">
        <v>38</v>
      </c>
      <c r="W45" s="85" t="s">
        <v>38</v>
      </c>
      <c r="X45" s="85" t="s">
        <v>38</v>
      </c>
      <c r="Y45" s="85" t="s">
        <v>38</v>
      </c>
      <c r="Z45" s="85" t="s">
        <v>38</v>
      </c>
      <c r="AA45" s="85" t="s">
        <v>38</v>
      </c>
      <c r="AB45" s="85" t="s">
        <v>38</v>
      </c>
      <c r="AC45" s="85" t="s">
        <v>38</v>
      </c>
      <c r="AD45" s="85" t="s">
        <v>38</v>
      </c>
      <c r="AE45" s="85" t="s">
        <v>38</v>
      </c>
      <c r="AF45" s="85" t="s">
        <v>38</v>
      </c>
      <c r="AG45" s="85" t="s">
        <v>38</v>
      </c>
      <c r="AH45" s="85" t="s">
        <v>38</v>
      </c>
      <c r="AI45" s="85" t="s">
        <v>38</v>
      </c>
      <c r="AJ45" s="85" t="s">
        <v>38</v>
      </c>
      <c r="AK45" s="85" t="s">
        <v>38</v>
      </c>
      <c r="AL45" s="85" t="s">
        <v>38</v>
      </c>
      <c r="AM45" s="85" t="s">
        <v>38</v>
      </c>
      <c r="AN45" s="85" t="s">
        <v>38</v>
      </c>
      <c r="AO45" s="82"/>
    </row>
    <row r="46" spans="1:41" ht="31.5" x14ac:dyDescent="0.25">
      <c r="A46" s="14" t="s">
        <v>89</v>
      </c>
      <c r="B46" s="19" t="s">
        <v>90</v>
      </c>
      <c r="C46" s="71" t="s">
        <v>37</v>
      </c>
      <c r="D46" s="85" t="s">
        <v>38</v>
      </c>
      <c r="E46" s="85" t="s">
        <v>38</v>
      </c>
      <c r="F46" s="85" t="s">
        <v>38</v>
      </c>
      <c r="G46" s="85" t="s">
        <v>38</v>
      </c>
      <c r="H46" s="85" t="s">
        <v>38</v>
      </c>
      <c r="I46" s="85" t="s">
        <v>38</v>
      </c>
      <c r="J46" s="85" t="s">
        <v>38</v>
      </c>
      <c r="K46" s="85" t="s">
        <v>38</v>
      </c>
      <c r="L46" s="85" t="s">
        <v>38</v>
      </c>
      <c r="M46" s="85" t="s">
        <v>38</v>
      </c>
      <c r="N46" s="85" t="s">
        <v>38</v>
      </c>
      <c r="O46" s="85" t="s">
        <v>38</v>
      </c>
      <c r="P46" s="85" t="s">
        <v>38</v>
      </c>
      <c r="Q46" s="264">
        <f t="shared" ref="Q46" si="2">+SUM(Q47)</f>
        <v>4</v>
      </c>
      <c r="R46" s="85" t="s">
        <v>38</v>
      </c>
      <c r="S46" s="85" t="s">
        <v>38</v>
      </c>
      <c r="T46" s="85" t="s">
        <v>38</v>
      </c>
      <c r="U46" s="85" t="s">
        <v>38</v>
      </c>
      <c r="V46" s="85" t="s">
        <v>38</v>
      </c>
      <c r="W46" s="85" t="s">
        <v>38</v>
      </c>
      <c r="X46" s="85" t="s">
        <v>38</v>
      </c>
      <c r="Y46" s="85" t="s">
        <v>38</v>
      </c>
      <c r="Z46" s="85" t="s">
        <v>38</v>
      </c>
      <c r="AA46" s="85" t="s">
        <v>38</v>
      </c>
      <c r="AB46" s="85" t="s">
        <v>38</v>
      </c>
      <c r="AC46" s="85" t="s">
        <v>38</v>
      </c>
      <c r="AD46" s="85" t="s">
        <v>38</v>
      </c>
      <c r="AE46" s="85" t="s">
        <v>38</v>
      </c>
      <c r="AF46" s="85" t="s">
        <v>38</v>
      </c>
      <c r="AG46" s="85" t="s">
        <v>38</v>
      </c>
      <c r="AH46" s="85" t="s">
        <v>38</v>
      </c>
      <c r="AI46" s="85" t="s">
        <v>38</v>
      </c>
      <c r="AJ46" s="85" t="s">
        <v>38</v>
      </c>
      <c r="AK46" s="85" t="s">
        <v>38</v>
      </c>
      <c r="AL46" s="85" t="s">
        <v>38</v>
      </c>
      <c r="AM46" s="85" t="s">
        <v>38</v>
      </c>
      <c r="AN46" s="85" t="s">
        <v>38</v>
      </c>
      <c r="AO46" s="82"/>
    </row>
    <row r="47" spans="1:41" x14ac:dyDescent="0.25">
      <c r="A47" s="14" t="s">
        <v>696</v>
      </c>
      <c r="B47" s="190" t="s">
        <v>697</v>
      </c>
      <c r="C47" s="71"/>
      <c r="D47" s="85" t="s">
        <v>38</v>
      </c>
      <c r="E47" s="85" t="s">
        <v>38</v>
      </c>
      <c r="F47" s="85" t="s">
        <v>38</v>
      </c>
      <c r="G47" s="85" t="s">
        <v>38</v>
      </c>
      <c r="H47" s="85" t="s">
        <v>38</v>
      </c>
      <c r="I47" s="85" t="s">
        <v>38</v>
      </c>
      <c r="J47" s="85" t="s">
        <v>38</v>
      </c>
      <c r="K47" s="85">
        <v>4</v>
      </c>
      <c r="L47" s="85" t="s">
        <v>38</v>
      </c>
      <c r="M47" s="85" t="s">
        <v>38</v>
      </c>
      <c r="N47" s="85" t="s">
        <v>38</v>
      </c>
      <c r="O47" s="85" t="s">
        <v>38</v>
      </c>
      <c r="P47" s="85" t="s">
        <v>38</v>
      </c>
      <c r="Q47" s="270">
        <v>4</v>
      </c>
      <c r="R47" s="85" t="s">
        <v>38</v>
      </c>
      <c r="S47" s="85" t="s">
        <v>38</v>
      </c>
      <c r="T47" s="85" t="s">
        <v>38</v>
      </c>
      <c r="U47" s="85" t="s">
        <v>38</v>
      </c>
      <c r="V47" s="85" t="s">
        <v>38</v>
      </c>
      <c r="W47" s="85" t="s">
        <v>38</v>
      </c>
      <c r="X47" s="85" t="s">
        <v>38</v>
      </c>
      <c r="Y47" s="85" t="s">
        <v>38</v>
      </c>
      <c r="Z47" s="85" t="s">
        <v>38</v>
      </c>
      <c r="AA47" s="85" t="s">
        <v>38</v>
      </c>
      <c r="AB47" s="85" t="s">
        <v>38</v>
      </c>
      <c r="AC47" s="85" t="s">
        <v>38</v>
      </c>
      <c r="AD47" s="85" t="s">
        <v>38</v>
      </c>
      <c r="AE47" s="85" t="s">
        <v>38</v>
      </c>
      <c r="AF47" s="85" t="s">
        <v>38</v>
      </c>
      <c r="AG47" s="85" t="s">
        <v>38</v>
      </c>
      <c r="AH47" s="85" t="s">
        <v>38</v>
      </c>
      <c r="AI47" s="85" t="s">
        <v>38</v>
      </c>
      <c r="AJ47" s="85" t="s">
        <v>38</v>
      </c>
      <c r="AK47" s="85" t="s">
        <v>38</v>
      </c>
      <c r="AL47" s="85" t="s">
        <v>38</v>
      </c>
      <c r="AM47" s="85" t="s">
        <v>38</v>
      </c>
      <c r="AN47" s="85" t="s">
        <v>38</v>
      </c>
      <c r="AO47" s="82" t="s">
        <v>802</v>
      </c>
    </row>
    <row r="48" spans="1:41" ht="31.5" x14ac:dyDescent="0.25">
      <c r="A48" s="14" t="s">
        <v>91</v>
      </c>
      <c r="B48" s="20" t="s">
        <v>92</v>
      </c>
      <c r="C48" s="71" t="s">
        <v>37</v>
      </c>
      <c r="D48" s="85" t="s">
        <v>38</v>
      </c>
      <c r="E48" s="85" t="s">
        <v>38</v>
      </c>
      <c r="F48" s="85" t="s">
        <v>38</v>
      </c>
      <c r="G48" s="85" t="s">
        <v>38</v>
      </c>
      <c r="H48" s="85" t="s">
        <v>38</v>
      </c>
      <c r="I48" s="85" t="s">
        <v>38</v>
      </c>
      <c r="J48" s="85" t="s">
        <v>38</v>
      </c>
      <c r="K48" s="85" t="s">
        <v>38</v>
      </c>
      <c r="L48" s="85" t="s">
        <v>38</v>
      </c>
      <c r="M48" s="85" t="s">
        <v>38</v>
      </c>
      <c r="N48" s="85" t="s">
        <v>38</v>
      </c>
      <c r="O48" s="85" t="s">
        <v>38</v>
      </c>
      <c r="P48" s="85" t="s">
        <v>38</v>
      </c>
      <c r="Q48" s="85" t="s">
        <v>38</v>
      </c>
      <c r="R48" s="85" t="s">
        <v>38</v>
      </c>
      <c r="S48" s="85" t="s">
        <v>38</v>
      </c>
      <c r="T48" s="85" t="s">
        <v>38</v>
      </c>
      <c r="U48" s="85" t="s">
        <v>38</v>
      </c>
      <c r="V48" s="85" t="s">
        <v>38</v>
      </c>
      <c r="W48" s="85" t="s">
        <v>38</v>
      </c>
      <c r="X48" s="85" t="s">
        <v>38</v>
      </c>
      <c r="Y48" s="85" t="s">
        <v>38</v>
      </c>
      <c r="Z48" s="85" t="s">
        <v>38</v>
      </c>
      <c r="AA48" s="85" t="s">
        <v>38</v>
      </c>
      <c r="AB48" s="85" t="s">
        <v>38</v>
      </c>
      <c r="AC48" s="85" t="s">
        <v>38</v>
      </c>
      <c r="AD48" s="85" t="s">
        <v>38</v>
      </c>
      <c r="AE48" s="85" t="s">
        <v>38</v>
      </c>
      <c r="AF48" s="85" t="s">
        <v>38</v>
      </c>
      <c r="AG48" s="85" t="s">
        <v>38</v>
      </c>
      <c r="AH48" s="85" t="s">
        <v>38</v>
      </c>
      <c r="AI48" s="85" t="s">
        <v>38</v>
      </c>
      <c r="AJ48" s="85" t="s">
        <v>38</v>
      </c>
      <c r="AK48" s="85" t="s">
        <v>38</v>
      </c>
      <c r="AL48" s="85" t="s">
        <v>38</v>
      </c>
      <c r="AM48" s="85" t="s">
        <v>38</v>
      </c>
      <c r="AN48" s="85" t="s">
        <v>38</v>
      </c>
      <c r="AO48" s="82"/>
    </row>
    <row r="49" spans="1:41" ht="47.25" x14ac:dyDescent="0.25">
      <c r="A49" s="14" t="s">
        <v>93</v>
      </c>
      <c r="B49" s="20" t="s">
        <v>94</v>
      </c>
      <c r="C49" s="71" t="s">
        <v>37</v>
      </c>
      <c r="D49" s="85" t="s">
        <v>38</v>
      </c>
      <c r="E49" s="85" t="s">
        <v>38</v>
      </c>
      <c r="F49" s="85" t="s">
        <v>38</v>
      </c>
      <c r="G49" s="85" t="s">
        <v>38</v>
      </c>
      <c r="H49" s="85" t="s">
        <v>38</v>
      </c>
      <c r="I49" s="85" t="s">
        <v>38</v>
      </c>
      <c r="J49" s="85" t="s">
        <v>38</v>
      </c>
      <c r="K49" s="85" t="s">
        <v>38</v>
      </c>
      <c r="L49" s="85" t="s">
        <v>38</v>
      </c>
      <c r="M49" s="85" t="s">
        <v>38</v>
      </c>
      <c r="N49" s="85" t="s">
        <v>38</v>
      </c>
      <c r="O49" s="85" t="s">
        <v>38</v>
      </c>
      <c r="P49" s="85" t="s">
        <v>38</v>
      </c>
      <c r="Q49" s="85" t="s">
        <v>38</v>
      </c>
      <c r="R49" s="85" t="s">
        <v>38</v>
      </c>
      <c r="S49" s="85" t="s">
        <v>38</v>
      </c>
      <c r="T49" s="85" t="s">
        <v>38</v>
      </c>
      <c r="U49" s="85" t="s">
        <v>38</v>
      </c>
      <c r="V49" s="85" t="s">
        <v>38</v>
      </c>
      <c r="W49" s="85" t="s">
        <v>38</v>
      </c>
      <c r="X49" s="85" t="s">
        <v>38</v>
      </c>
      <c r="Y49" s="85" t="s">
        <v>38</v>
      </c>
      <c r="Z49" s="85" t="s">
        <v>38</v>
      </c>
      <c r="AA49" s="85" t="s">
        <v>38</v>
      </c>
      <c r="AB49" s="85" t="s">
        <v>38</v>
      </c>
      <c r="AC49" s="85" t="s">
        <v>38</v>
      </c>
      <c r="AD49" s="85" t="s">
        <v>38</v>
      </c>
      <c r="AE49" s="85" t="s">
        <v>38</v>
      </c>
      <c r="AF49" s="85" t="s">
        <v>38</v>
      </c>
      <c r="AG49" s="85" t="s">
        <v>38</v>
      </c>
      <c r="AH49" s="85" t="s">
        <v>38</v>
      </c>
      <c r="AI49" s="85" t="s">
        <v>38</v>
      </c>
      <c r="AJ49" s="85" t="s">
        <v>38</v>
      </c>
      <c r="AK49" s="85" t="s">
        <v>38</v>
      </c>
      <c r="AL49" s="85" t="s">
        <v>38</v>
      </c>
      <c r="AM49" s="85" t="s">
        <v>38</v>
      </c>
      <c r="AN49" s="85" t="s">
        <v>38</v>
      </c>
      <c r="AO49" s="82"/>
    </row>
    <row r="50" spans="1:41" ht="31.5" x14ac:dyDescent="0.25">
      <c r="A50" s="14" t="s">
        <v>95</v>
      </c>
      <c r="B50" s="20" t="s">
        <v>96</v>
      </c>
      <c r="C50" s="71" t="s">
        <v>37</v>
      </c>
      <c r="D50" s="85" t="s">
        <v>38</v>
      </c>
      <c r="E50" s="85" t="s">
        <v>38</v>
      </c>
      <c r="F50" s="85" t="s">
        <v>38</v>
      </c>
      <c r="G50" s="85" t="s">
        <v>38</v>
      </c>
      <c r="H50" s="85" t="s">
        <v>38</v>
      </c>
      <c r="I50" s="85" t="s">
        <v>38</v>
      </c>
      <c r="J50" s="85" t="s">
        <v>38</v>
      </c>
      <c r="K50" s="85" t="s">
        <v>38</v>
      </c>
      <c r="L50" s="85" t="s">
        <v>38</v>
      </c>
      <c r="M50" s="85" t="s">
        <v>38</v>
      </c>
      <c r="N50" s="85" t="s">
        <v>38</v>
      </c>
      <c r="O50" s="85" t="s">
        <v>38</v>
      </c>
      <c r="P50" s="85" t="s">
        <v>38</v>
      </c>
      <c r="Q50" s="85" t="s">
        <v>38</v>
      </c>
      <c r="R50" s="85" t="s">
        <v>38</v>
      </c>
      <c r="S50" s="85" t="s">
        <v>38</v>
      </c>
      <c r="T50" s="85" t="s">
        <v>38</v>
      </c>
      <c r="U50" s="85" t="s">
        <v>38</v>
      </c>
      <c r="V50" s="85" t="s">
        <v>38</v>
      </c>
      <c r="W50" s="85" t="s">
        <v>38</v>
      </c>
      <c r="X50" s="85" t="s">
        <v>38</v>
      </c>
      <c r="Y50" s="85" t="s">
        <v>38</v>
      </c>
      <c r="Z50" s="85" t="s">
        <v>38</v>
      </c>
      <c r="AA50" s="85" t="s">
        <v>38</v>
      </c>
      <c r="AB50" s="85" t="s">
        <v>38</v>
      </c>
      <c r="AC50" s="85" t="s">
        <v>38</v>
      </c>
      <c r="AD50" s="85" t="s">
        <v>38</v>
      </c>
      <c r="AE50" s="85" t="s">
        <v>38</v>
      </c>
      <c r="AF50" s="85" t="s">
        <v>38</v>
      </c>
      <c r="AG50" s="85" t="s">
        <v>38</v>
      </c>
      <c r="AH50" s="85" t="s">
        <v>38</v>
      </c>
      <c r="AI50" s="85" t="s">
        <v>38</v>
      </c>
      <c r="AJ50" s="85" t="s">
        <v>38</v>
      </c>
      <c r="AK50" s="85" t="s">
        <v>38</v>
      </c>
      <c r="AL50" s="85" t="s">
        <v>38</v>
      </c>
      <c r="AM50" s="85" t="s">
        <v>38</v>
      </c>
      <c r="AN50" s="85" t="s">
        <v>38</v>
      </c>
      <c r="AO50" s="82"/>
    </row>
    <row r="51" spans="1:41" ht="31.5" x14ac:dyDescent="0.25">
      <c r="A51" s="14" t="s">
        <v>97</v>
      </c>
      <c r="B51" s="20" t="s">
        <v>98</v>
      </c>
      <c r="C51" s="71" t="s">
        <v>37</v>
      </c>
      <c r="D51" s="85" t="s">
        <v>38</v>
      </c>
      <c r="E51" s="85" t="s">
        <v>38</v>
      </c>
      <c r="F51" s="85" t="s">
        <v>38</v>
      </c>
      <c r="G51" s="85" t="s">
        <v>38</v>
      </c>
      <c r="H51" s="85" t="s">
        <v>38</v>
      </c>
      <c r="I51" s="85" t="s">
        <v>38</v>
      </c>
      <c r="J51" s="85" t="s">
        <v>38</v>
      </c>
      <c r="K51" s="85" t="s">
        <v>38</v>
      </c>
      <c r="L51" s="85" t="s">
        <v>38</v>
      </c>
      <c r="M51" s="85" t="s">
        <v>38</v>
      </c>
      <c r="N51" s="85" t="s">
        <v>38</v>
      </c>
      <c r="O51" s="85" t="s">
        <v>38</v>
      </c>
      <c r="P51" s="85" t="s">
        <v>38</v>
      </c>
      <c r="Q51" s="85" t="s">
        <v>38</v>
      </c>
      <c r="R51" s="85" t="s">
        <v>38</v>
      </c>
      <c r="S51" s="85" t="s">
        <v>38</v>
      </c>
      <c r="T51" s="85" t="s">
        <v>38</v>
      </c>
      <c r="U51" s="85" t="s">
        <v>38</v>
      </c>
      <c r="V51" s="85" t="s">
        <v>38</v>
      </c>
      <c r="W51" s="85" t="s">
        <v>38</v>
      </c>
      <c r="X51" s="85" t="s">
        <v>38</v>
      </c>
      <c r="Y51" s="85" t="s">
        <v>38</v>
      </c>
      <c r="Z51" s="85" t="s">
        <v>38</v>
      </c>
      <c r="AA51" s="85" t="s">
        <v>38</v>
      </c>
      <c r="AB51" s="85" t="s">
        <v>38</v>
      </c>
      <c r="AC51" s="85" t="s">
        <v>38</v>
      </c>
      <c r="AD51" s="85" t="s">
        <v>38</v>
      </c>
      <c r="AE51" s="85" t="s">
        <v>38</v>
      </c>
      <c r="AF51" s="85" t="s">
        <v>38</v>
      </c>
      <c r="AG51" s="85" t="s">
        <v>38</v>
      </c>
      <c r="AH51" s="85" t="s">
        <v>38</v>
      </c>
      <c r="AI51" s="85" t="s">
        <v>38</v>
      </c>
      <c r="AJ51" s="85" t="s">
        <v>38</v>
      </c>
      <c r="AK51" s="85" t="s">
        <v>38</v>
      </c>
      <c r="AL51" s="85" t="s">
        <v>38</v>
      </c>
      <c r="AM51" s="85" t="s">
        <v>38</v>
      </c>
      <c r="AN51" s="85" t="s">
        <v>38</v>
      </c>
      <c r="AO51" s="82"/>
    </row>
    <row r="52" spans="1:41" ht="63" x14ac:dyDescent="0.25">
      <c r="A52" s="14" t="s">
        <v>99</v>
      </c>
      <c r="B52" s="19" t="s">
        <v>100</v>
      </c>
      <c r="C52" s="71" t="s">
        <v>37</v>
      </c>
      <c r="D52" s="85" t="s">
        <v>38</v>
      </c>
      <c r="E52" s="85" t="s">
        <v>38</v>
      </c>
      <c r="F52" s="85" t="s">
        <v>38</v>
      </c>
      <c r="G52" s="85" t="s">
        <v>38</v>
      </c>
      <c r="H52" s="85" t="s">
        <v>38</v>
      </c>
      <c r="I52" s="85" t="s">
        <v>38</v>
      </c>
      <c r="J52" s="85" t="s">
        <v>38</v>
      </c>
      <c r="K52" s="85" t="s">
        <v>38</v>
      </c>
      <c r="L52" s="85" t="s">
        <v>38</v>
      </c>
      <c r="M52" s="85" t="s">
        <v>38</v>
      </c>
      <c r="N52" s="85" t="s">
        <v>38</v>
      </c>
      <c r="O52" s="85" t="s">
        <v>38</v>
      </c>
      <c r="P52" s="85" t="s">
        <v>38</v>
      </c>
      <c r="Q52" s="85" t="s">
        <v>38</v>
      </c>
      <c r="R52" s="85" t="s">
        <v>38</v>
      </c>
      <c r="S52" s="85" t="s">
        <v>38</v>
      </c>
      <c r="T52" s="85" t="s">
        <v>38</v>
      </c>
      <c r="U52" s="85" t="s">
        <v>38</v>
      </c>
      <c r="V52" s="85" t="s">
        <v>38</v>
      </c>
      <c r="W52" s="85" t="s">
        <v>38</v>
      </c>
      <c r="X52" s="85" t="s">
        <v>38</v>
      </c>
      <c r="Y52" s="85" t="s">
        <v>38</v>
      </c>
      <c r="Z52" s="85" t="s">
        <v>38</v>
      </c>
      <c r="AA52" s="85" t="s">
        <v>38</v>
      </c>
      <c r="AB52" s="85" t="s">
        <v>38</v>
      </c>
      <c r="AC52" s="85" t="s">
        <v>38</v>
      </c>
      <c r="AD52" s="85" t="s">
        <v>38</v>
      </c>
      <c r="AE52" s="85" t="s">
        <v>38</v>
      </c>
      <c r="AF52" s="85" t="s">
        <v>38</v>
      </c>
      <c r="AG52" s="85" t="s">
        <v>38</v>
      </c>
      <c r="AH52" s="85" t="s">
        <v>38</v>
      </c>
      <c r="AI52" s="85" t="s">
        <v>38</v>
      </c>
      <c r="AJ52" s="85" t="s">
        <v>38</v>
      </c>
      <c r="AK52" s="85" t="s">
        <v>38</v>
      </c>
      <c r="AL52" s="85" t="s">
        <v>38</v>
      </c>
      <c r="AM52" s="85" t="s">
        <v>38</v>
      </c>
      <c r="AN52" s="85" t="s">
        <v>38</v>
      </c>
      <c r="AO52" s="82"/>
    </row>
    <row r="53" spans="1:41" ht="63" x14ac:dyDescent="0.25">
      <c r="A53" s="14" t="s">
        <v>99</v>
      </c>
      <c r="B53" s="20" t="s">
        <v>101</v>
      </c>
      <c r="C53" s="71" t="s">
        <v>37</v>
      </c>
      <c r="D53" s="85" t="s">
        <v>38</v>
      </c>
      <c r="E53" s="85" t="s">
        <v>38</v>
      </c>
      <c r="F53" s="85" t="s">
        <v>38</v>
      </c>
      <c r="G53" s="85" t="s">
        <v>38</v>
      </c>
      <c r="H53" s="85" t="s">
        <v>38</v>
      </c>
      <c r="I53" s="85" t="s">
        <v>38</v>
      </c>
      <c r="J53" s="85" t="s">
        <v>38</v>
      </c>
      <c r="K53" s="85" t="s">
        <v>38</v>
      </c>
      <c r="L53" s="85" t="s">
        <v>38</v>
      </c>
      <c r="M53" s="85" t="s">
        <v>38</v>
      </c>
      <c r="N53" s="85" t="s">
        <v>38</v>
      </c>
      <c r="O53" s="85" t="s">
        <v>38</v>
      </c>
      <c r="P53" s="85" t="s">
        <v>38</v>
      </c>
      <c r="Q53" s="85" t="s">
        <v>38</v>
      </c>
      <c r="R53" s="85" t="s">
        <v>38</v>
      </c>
      <c r="S53" s="85" t="s">
        <v>38</v>
      </c>
      <c r="T53" s="85" t="s">
        <v>38</v>
      </c>
      <c r="U53" s="85" t="s">
        <v>38</v>
      </c>
      <c r="V53" s="85" t="s">
        <v>38</v>
      </c>
      <c r="W53" s="85" t="s">
        <v>38</v>
      </c>
      <c r="X53" s="85" t="s">
        <v>38</v>
      </c>
      <c r="Y53" s="85" t="s">
        <v>38</v>
      </c>
      <c r="Z53" s="85" t="s">
        <v>38</v>
      </c>
      <c r="AA53" s="85" t="s">
        <v>38</v>
      </c>
      <c r="AB53" s="85" t="s">
        <v>38</v>
      </c>
      <c r="AC53" s="85" t="s">
        <v>38</v>
      </c>
      <c r="AD53" s="85" t="s">
        <v>38</v>
      </c>
      <c r="AE53" s="85" t="s">
        <v>38</v>
      </c>
      <c r="AF53" s="85" t="s">
        <v>38</v>
      </c>
      <c r="AG53" s="85" t="s">
        <v>38</v>
      </c>
      <c r="AH53" s="85" t="s">
        <v>38</v>
      </c>
      <c r="AI53" s="85" t="s">
        <v>38</v>
      </c>
      <c r="AJ53" s="85" t="s">
        <v>38</v>
      </c>
      <c r="AK53" s="85" t="s">
        <v>38</v>
      </c>
      <c r="AL53" s="85" t="s">
        <v>38</v>
      </c>
      <c r="AM53" s="85" t="s">
        <v>38</v>
      </c>
      <c r="AN53" s="85" t="s">
        <v>38</v>
      </c>
      <c r="AO53" s="82"/>
    </row>
    <row r="54" spans="1:41" ht="63" x14ac:dyDescent="0.25">
      <c r="A54" s="14" t="s">
        <v>99</v>
      </c>
      <c r="B54" s="20" t="s">
        <v>102</v>
      </c>
      <c r="C54" s="71" t="s">
        <v>37</v>
      </c>
      <c r="D54" s="85" t="s">
        <v>38</v>
      </c>
      <c r="E54" s="85" t="s">
        <v>38</v>
      </c>
      <c r="F54" s="85" t="s">
        <v>38</v>
      </c>
      <c r="G54" s="85" t="s">
        <v>38</v>
      </c>
      <c r="H54" s="85" t="s">
        <v>38</v>
      </c>
      <c r="I54" s="85" t="s">
        <v>38</v>
      </c>
      <c r="J54" s="85" t="s">
        <v>38</v>
      </c>
      <c r="K54" s="85" t="s">
        <v>38</v>
      </c>
      <c r="L54" s="85" t="s">
        <v>38</v>
      </c>
      <c r="M54" s="85" t="s">
        <v>38</v>
      </c>
      <c r="N54" s="85" t="s">
        <v>38</v>
      </c>
      <c r="O54" s="85" t="s">
        <v>38</v>
      </c>
      <c r="P54" s="85" t="s">
        <v>38</v>
      </c>
      <c r="Q54" s="85" t="s">
        <v>38</v>
      </c>
      <c r="R54" s="85" t="s">
        <v>38</v>
      </c>
      <c r="S54" s="85" t="s">
        <v>38</v>
      </c>
      <c r="T54" s="85" t="s">
        <v>38</v>
      </c>
      <c r="U54" s="85" t="s">
        <v>38</v>
      </c>
      <c r="V54" s="85" t="s">
        <v>38</v>
      </c>
      <c r="W54" s="85" t="s">
        <v>38</v>
      </c>
      <c r="X54" s="85" t="s">
        <v>38</v>
      </c>
      <c r="Y54" s="85" t="s">
        <v>38</v>
      </c>
      <c r="Z54" s="85" t="s">
        <v>38</v>
      </c>
      <c r="AA54" s="85" t="s">
        <v>38</v>
      </c>
      <c r="AB54" s="85" t="s">
        <v>38</v>
      </c>
      <c r="AC54" s="85" t="s">
        <v>38</v>
      </c>
      <c r="AD54" s="85" t="s">
        <v>38</v>
      </c>
      <c r="AE54" s="85" t="s">
        <v>38</v>
      </c>
      <c r="AF54" s="85" t="s">
        <v>38</v>
      </c>
      <c r="AG54" s="85" t="s">
        <v>38</v>
      </c>
      <c r="AH54" s="85" t="s">
        <v>38</v>
      </c>
      <c r="AI54" s="85" t="s">
        <v>38</v>
      </c>
      <c r="AJ54" s="85" t="s">
        <v>38</v>
      </c>
      <c r="AK54" s="85" t="s">
        <v>38</v>
      </c>
      <c r="AL54" s="85" t="s">
        <v>38</v>
      </c>
      <c r="AM54" s="85" t="s">
        <v>38</v>
      </c>
      <c r="AN54" s="85" t="s">
        <v>38</v>
      </c>
      <c r="AO54" s="82"/>
    </row>
    <row r="55" spans="1:41" ht="63" x14ac:dyDescent="0.25">
      <c r="A55" s="14" t="s">
        <v>103</v>
      </c>
      <c r="B55" s="20" t="s">
        <v>104</v>
      </c>
      <c r="C55" s="71" t="s">
        <v>37</v>
      </c>
      <c r="D55" s="85" t="s">
        <v>38</v>
      </c>
      <c r="E55" s="85" t="s">
        <v>38</v>
      </c>
      <c r="F55" s="85" t="s">
        <v>38</v>
      </c>
      <c r="G55" s="85" t="s">
        <v>38</v>
      </c>
      <c r="H55" s="85" t="s">
        <v>38</v>
      </c>
      <c r="I55" s="85" t="s">
        <v>38</v>
      </c>
      <c r="J55" s="85" t="s">
        <v>38</v>
      </c>
      <c r="K55" s="85" t="s">
        <v>38</v>
      </c>
      <c r="L55" s="85" t="s">
        <v>38</v>
      </c>
      <c r="M55" s="85" t="s">
        <v>38</v>
      </c>
      <c r="N55" s="85" t="s">
        <v>38</v>
      </c>
      <c r="O55" s="85" t="s">
        <v>38</v>
      </c>
      <c r="P55" s="85" t="s">
        <v>38</v>
      </c>
      <c r="Q55" s="85" t="s">
        <v>38</v>
      </c>
      <c r="R55" s="85" t="s">
        <v>38</v>
      </c>
      <c r="S55" s="85" t="s">
        <v>38</v>
      </c>
      <c r="T55" s="85" t="s">
        <v>38</v>
      </c>
      <c r="U55" s="85" t="s">
        <v>38</v>
      </c>
      <c r="V55" s="85" t="s">
        <v>38</v>
      </c>
      <c r="W55" s="85" t="s">
        <v>38</v>
      </c>
      <c r="X55" s="85" t="s">
        <v>38</v>
      </c>
      <c r="Y55" s="85" t="s">
        <v>38</v>
      </c>
      <c r="Z55" s="85" t="s">
        <v>38</v>
      </c>
      <c r="AA55" s="85" t="s">
        <v>38</v>
      </c>
      <c r="AB55" s="85" t="s">
        <v>38</v>
      </c>
      <c r="AC55" s="85" t="s">
        <v>38</v>
      </c>
      <c r="AD55" s="85" t="s">
        <v>38</v>
      </c>
      <c r="AE55" s="85" t="s">
        <v>38</v>
      </c>
      <c r="AF55" s="85" t="s">
        <v>38</v>
      </c>
      <c r="AG55" s="85" t="s">
        <v>38</v>
      </c>
      <c r="AH55" s="85" t="s">
        <v>38</v>
      </c>
      <c r="AI55" s="85" t="s">
        <v>38</v>
      </c>
      <c r="AJ55" s="85" t="s">
        <v>38</v>
      </c>
      <c r="AK55" s="85" t="s">
        <v>38</v>
      </c>
      <c r="AL55" s="85" t="s">
        <v>38</v>
      </c>
      <c r="AM55" s="85" t="s">
        <v>38</v>
      </c>
      <c r="AN55" s="85" t="s">
        <v>38</v>
      </c>
      <c r="AO55" s="82"/>
    </row>
    <row r="56" spans="1:41" s="80" customFormat="1" ht="47.25" x14ac:dyDescent="0.25">
      <c r="A56" s="14" t="s">
        <v>105</v>
      </c>
      <c r="B56" s="20" t="s">
        <v>106</v>
      </c>
      <c r="C56" s="71" t="s">
        <v>37</v>
      </c>
      <c r="D56" s="73" t="s">
        <v>38</v>
      </c>
      <c r="E56" s="73" t="s">
        <v>38</v>
      </c>
      <c r="F56" s="73" t="s">
        <v>38</v>
      </c>
      <c r="G56" s="73" t="s">
        <v>38</v>
      </c>
      <c r="H56" s="73" t="s">
        <v>38</v>
      </c>
      <c r="I56" s="73" t="s">
        <v>38</v>
      </c>
      <c r="J56" s="73" t="s">
        <v>38</v>
      </c>
      <c r="K56" s="73" t="s">
        <v>38</v>
      </c>
      <c r="L56" s="73" t="s">
        <v>38</v>
      </c>
      <c r="M56" s="73" t="s">
        <v>38</v>
      </c>
      <c r="N56" s="73" t="s">
        <v>38</v>
      </c>
      <c r="O56" s="73" t="s">
        <v>38</v>
      </c>
      <c r="P56" s="73" t="s">
        <v>38</v>
      </c>
      <c r="Q56" s="73" t="s">
        <v>38</v>
      </c>
      <c r="R56" s="73" t="s">
        <v>38</v>
      </c>
      <c r="S56" s="73" t="s">
        <v>38</v>
      </c>
      <c r="T56" s="73" t="s">
        <v>38</v>
      </c>
      <c r="U56" s="73" t="s">
        <v>38</v>
      </c>
      <c r="V56" s="73" t="s">
        <v>38</v>
      </c>
      <c r="W56" s="73" t="s">
        <v>38</v>
      </c>
      <c r="X56" s="73" t="s">
        <v>38</v>
      </c>
      <c r="Y56" s="73" t="s">
        <v>38</v>
      </c>
      <c r="Z56" s="73" t="s">
        <v>38</v>
      </c>
      <c r="AA56" s="73" t="s">
        <v>38</v>
      </c>
      <c r="AB56" s="73" t="s">
        <v>38</v>
      </c>
      <c r="AC56" s="73" t="s">
        <v>38</v>
      </c>
      <c r="AD56" s="73" t="s">
        <v>38</v>
      </c>
      <c r="AE56" s="73" t="s">
        <v>38</v>
      </c>
      <c r="AF56" s="73" t="s">
        <v>38</v>
      </c>
      <c r="AG56" s="73" t="s">
        <v>38</v>
      </c>
      <c r="AH56" s="73" t="s">
        <v>38</v>
      </c>
      <c r="AI56" s="73" t="s">
        <v>38</v>
      </c>
      <c r="AJ56" s="73" t="s">
        <v>38</v>
      </c>
      <c r="AK56" s="73" t="s">
        <v>38</v>
      </c>
      <c r="AL56" s="73" t="s">
        <v>38</v>
      </c>
      <c r="AM56" s="73" t="s">
        <v>38</v>
      </c>
      <c r="AN56" s="73" t="s">
        <v>38</v>
      </c>
      <c r="AO56" s="60"/>
    </row>
    <row r="57" spans="1:41" s="80" customFormat="1" ht="47.25" x14ac:dyDescent="0.25">
      <c r="A57" s="14" t="s">
        <v>107</v>
      </c>
      <c r="B57" s="20" t="s">
        <v>108</v>
      </c>
      <c r="C57" s="71" t="s">
        <v>37</v>
      </c>
      <c r="D57" s="169" t="s">
        <v>38</v>
      </c>
      <c r="E57" s="169" t="s">
        <v>38</v>
      </c>
      <c r="F57" s="169" t="s">
        <v>38</v>
      </c>
      <c r="G57" s="169" t="s">
        <v>38</v>
      </c>
      <c r="H57" s="169" t="s">
        <v>38</v>
      </c>
      <c r="I57" s="169" t="s">
        <v>38</v>
      </c>
      <c r="J57" s="169" t="s">
        <v>38</v>
      </c>
      <c r="K57" s="169" t="s">
        <v>38</v>
      </c>
      <c r="L57" s="169" t="s">
        <v>38</v>
      </c>
      <c r="M57" s="169" t="s">
        <v>38</v>
      </c>
      <c r="N57" s="169" t="s">
        <v>38</v>
      </c>
      <c r="O57" s="169" t="s">
        <v>38</v>
      </c>
      <c r="P57" s="169" t="s">
        <v>38</v>
      </c>
      <c r="Q57" s="169" t="s">
        <v>38</v>
      </c>
      <c r="R57" s="169" t="s">
        <v>38</v>
      </c>
      <c r="S57" s="169" t="s">
        <v>38</v>
      </c>
      <c r="T57" s="169" t="s">
        <v>38</v>
      </c>
      <c r="U57" s="169" t="s">
        <v>38</v>
      </c>
      <c r="V57" s="169" t="s">
        <v>38</v>
      </c>
      <c r="W57" s="169" t="s">
        <v>38</v>
      </c>
      <c r="X57" s="169" t="s">
        <v>38</v>
      </c>
      <c r="Y57" s="169" t="s">
        <v>38</v>
      </c>
      <c r="Z57" s="169" t="s">
        <v>38</v>
      </c>
      <c r="AA57" s="169" t="s">
        <v>38</v>
      </c>
      <c r="AB57" s="169" t="s">
        <v>38</v>
      </c>
      <c r="AC57" s="169" t="s">
        <v>38</v>
      </c>
      <c r="AD57" s="169" t="s">
        <v>38</v>
      </c>
      <c r="AE57" s="169" t="s">
        <v>38</v>
      </c>
      <c r="AF57" s="169" t="s">
        <v>38</v>
      </c>
      <c r="AG57" s="169" t="s">
        <v>38</v>
      </c>
      <c r="AH57" s="169" t="s">
        <v>38</v>
      </c>
      <c r="AI57" s="169" t="s">
        <v>38</v>
      </c>
      <c r="AJ57" s="169" t="s">
        <v>38</v>
      </c>
      <c r="AK57" s="169" t="s">
        <v>38</v>
      </c>
      <c r="AL57" s="169" t="s">
        <v>38</v>
      </c>
      <c r="AM57" s="169" t="s">
        <v>38</v>
      </c>
      <c r="AN57" s="169" t="s">
        <v>38</v>
      </c>
      <c r="AO57" s="60"/>
    </row>
    <row r="58" spans="1:41" ht="31.5" x14ac:dyDescent="0.25">
      <c r="A58" s="14" t="s">
        <v>109</v>
      </c>
      <c r="B58" s="20" t="s">
        <v>110</v>
      </c>
      <c r="C58" s="71" t="s">
        <v>37</v>
      </c>
      <c r="D58" s="85" t="s">
        <v>38</v>
      </c>
      <c r="E58" s="85" t="s">
        <v>38</v>
      </c>
      <c r="F58" s="85" t="s">
        <v>38</v>
      </c>
      <c r="G58" s="85" t="s">
        <v>38</v>
      </c>
      <c r="H58" s="85" t="s">
        <v>38</v>
      </c>
      <c r="I58" s="85" t="s">
        <v>38</v>
      </c>
      <c r="J58" s="85" t="s">
        <v>38</v>
      </c>
      <c r="K58" s="85" t="s">
        <v>38</v>
      </c>
      <c r="L58" s="85" t="s">
        <v>38</v>
      </c>
      <c r="M58" s="85" t="s">
        <v>38</v>
      </c>
      <c r="N58" s="85" t="s">
        <v>38</v>
      </c>
      <c r="O58" s="85" t="s">
        <v>38</v>
      </c>
      <c r="P58" s="85" t="s">
        <v>38</v>
      </c>
      <c r="Q58" s="85" t="s">
        <v>38</v>
      </c>
      <c r="R58" s="85" t="s">
        <v>38</v>
      </c>
      <c r="S58" s="85" t="s">
        <v>38</v>
      </c>
      <c r="T58" s="85" t="s">
        <v>38</v>
      </c>
      <c r="U58" s="85" t="s">
        <v>38</v>
      </c>
      <c r="V58" s="85" t="s">
        <v>38</v>
      </c>
      <c r="W58" s="85" t="s">
        <v>38</v>
      </c>
      <c r="X58" s="85" t="s">
        <v>38</v>
      </c>
      <c r="Y58" s="85" t="s">
        <v>38</v>
      </c>
      <c r="Z58" s="85" t="s">
        <v>38</v>
      </c>
      <c r="AA58" s="85" t="s">
        <v>38</v>
      </c>
      <c r="AB58" s="85" t="s">
        <v>38</v>
      </c>
      <c r="AC58" s="85" t="s">
        <v>38</v>
      </c>
      <c r="AD58" s="85" t="s">
        <v>38</v>
      </c>
      <c r="AE58" s="85" t="s">
        <v>38</v>
      </c>
      <c r="AF58" s="85" t="s">
        <v>38</v>
      </c>
      <c r="AG58" s="85" t="s">
        <v>38</v>
      </c>
      <c r="AH58" s="85" t="s">
        <v>38</v>
      </c>
      <c r="AI58" s="85" t="s">
        <v>38</v>
      </c>
      <c r="AJ58" s="85" t="s">
        <v>38</v>
      </c>
      <c r="AK58" s="85" t="s">
        <v>38</v>
      </c>
      <c r="AL58" s="85" t="s">
        <v>38</v>
      </c>
      <c r="AM58" s="85" t="s">
        <v>38</v>
      </c>
      <c r="AN58" s="85" t="s">
        <v>38</v>
      </c>
      <c r="AO58" s="82"/>
    </row>
    <row r="59" spans="1:41" ht="47.25" x14ac:dyDescent="0.25">
      <c r="A59" s="14" t="s">
        <v>111</v>
      </c>
      <c r="B59" s="20" t="s">
        <v>112</v>
      </c>
      <c r="C59" s="71" t="s">
        <v>37</v>
      </c>
      <c r="D59" s="85" t="s">
        <v>38</v>
      </c>
      <c r="E59" s="85" t="s">
        <v>38</v>
      </c>
      <c r="F59" s="85" t="s">
        <v>38</v>
      </c>
      <c r="G59" s="85" t="s">
        <v>38</v>
      </c>
      <c r="H59" s="85" t="s">
        <v>38</v>
      </c>
      <c r="I59" s="85" t="s">
        <v>38</v>
      </c>
      <c r="J59" s="85" t="s">
        <v>38</v>
      </c>
      <c r="K59" s="85" t="s">
        <v>38</v>
      </c>
      <c r="L59" s="85" t="s">
        <v>38</v>
      </c>
      <c r="M59" s="85" t="s">
        <v>38</v>
      </c>
      <c r="N59" s="85" t="s">
        <v>38</v>
      </c>
      <c r="O59" s="85" t="s">
        <v>38</v>
      </c>
      <c r="P59" s="85" t="s">
        <v>38</v>
      </c>
      <c r="Q59" s="85" t="s">
        <v>38</v>
      </c>
      <c r="R59" s="85" t="s">
        <v>38</v>
      </c>
      <c r="S59" s="85" t="s">
        <v>38</v>
      </c>
      <c r="T59" s="85" t="s">
        <v>38</v>
      </c>
      <c r="U59" s="85" t="s">
        <v>38</v>
      </c>
      <c r="V59" s="85" t="s">
        <v>38</v>
      </c>
      <c r="W59" s="85" t="s">
        <v>38</v>
      </c>
      <c r="X59" s="85" t="s">
        <v>38</v>
      </c>
      <c r="Y59" s="85" t="s">
        <v>38</v>
      </c>
      <c r="Z59" s="85" t="s">
        <v>38</v>
      </c>
      <c r="AA59" s="85" t="s">
        <v>38</v>
      </c>
      <c r="AB59" s="85" t="s">
        <v>38</v>
      </c>
      <c r="AC59" s="85" t="s">
        <v>38</v>
      </c>
      <c r="AD59" s="85" t="s">
        <v>38</v>
      </c>
      <c r="AE59" s="85" t="s">
        <v>38</v>
      </c>
      <c r="AF59" s="85" t="s">
        <v>38</v>
      </c>
      <c r="AG59" s="85" t="s">
        <v>38</v>
      </c>
      <c r="AH59" s="85" t="s">
        <v>38</v>
      </c>
      <c r="AI59" s="85" t="s">
        <v>38</v>
      </c>
      <c r="AJ59" s="85" t="s">
        <v>38</v>
      </c>
      <c r="AK59" s="85" t="s">
        <v>38</v>
      </c>
      <c r="AL59" s="85" t="s">
        <v>38</v>
      </c>
      <c r="AM59" s="85" t="s">
        <v>38</v>
      </c>
      <c r="AN59" s="85" t="s">
        <v>38</v>
      </c>
      <c r="AO59" s="82"/>
    </row>
    <row r="60" spans="1:41" ht="31.5" x14ac:dyDescent="0.25">
      <c r="A60" s="14" t="s">
        <v>113</v>
      </c>
      <c r="B60" s="20" t="s">
        <v>114</v>
      </c>
      <c r="C60" s="71" t="s">
        <v>37</v>
      </c>
      <c r="D60" s="85" t="s">
        <v>38</v>
      </c>
      <c r="E60" s="85" t="s">
        <v>38</v>
      </c>
      <c r="F60" s="85" t="s">
        <v>38</v>
      </c>
      <c r="G60" s="85" t="s">
        <v>38</v>
      </c>
      <c r="H60" s="85" t="s">
        <v>38</v>
      </c>
      <c r="I60" s="85" t="s">
        <v>38</v>
      </c>
      <c r="J60" s="85" t="s">
        <v>38</v>
      </c>
      <c r="K60" s="85" t="s">
        <v>38</v>
      </c>
      <c r="L60" s="85" t="s">
        <v>38</v>
      </c>
      <c r="M60" s="85" t="s">
        <v>38</v>
      </c>
      <c r="N60" s="85" t="s">
        <v>38</v>
      </c>
      <c r="O60" s="85" t="s">
        <v>38</v>
      </c>
      <c r="P60" s="85" t="s">
        <v>38</v>
      </c>
      <c r="Q60" s="85" t="s">
        <v>38</v>
      </c>
      <c r="R60" s="85" t="s">
        <v>38</v>
      </c>
      <c r="S60" s="85" t="s">
        <v>38</v>
      </c>
      <c r="T60" s="85" t="s">
        <v>38</v>
      </c>
      <c r="U60" s="85" t="s">
        <v>38</v>
      </c>
      <c r="V60" s="85" t="s">
        <v>38</v>
      </c>
      <c r="W60" s="85" t="s">
        <v>38</v>
      </c>
      <c r="X60" s="85" t="s">
        <v>38</v>
      </c>
      <c r="Y60" s="85" t="s">
        <v>38</v>
      </c>
      <c r="Z60" s="85" t="s">
        <v>38</v>
      </c>
      <c r="AA60" s="85" t="s">
        <v>38</v>
      </c>
      <c r="AB60" s="85" t="s">
        <v>38</v>
      </c>
      <c r="AC60" s="85" t="s">
        <v>38</v>
      </c>
      <c r="AD60" s="85" t="s">
        <v>38</v>
      </c>
      <c r="AE60" s="85" t="s">
        <v>38</v>
      </c>
      <c r="AF60" s="85" t="s">
        <v>38</v>
      </c>
      <c r="AG60" s="85" t="s">
        <v>38</v>
      </c>
      <c r="AH60" s="85" t="s">
        <v>38</v>
      </c>
      <c r="AI60" s="85" t="s">
        <v>38</v>
      </c>
      <c r="AJ60" s="85" t="s">
        <v>38</v>
      </c>
      <c r="AK60" s="85" t="s">
        <v>38</v>
      </c>
      <c r="AL60" s="85" t="s">
        <v>38</v>
      </c>
      <c r="AM60" s="85" t="s">
        <v>38</v>
      </c>
      <c r="AN60" s="85" t="s">
        <v>38</v>
      </c>
      <c r="AO60" s="82"/>
    </row>
    <row r="61" spans="1:41" ht="31.5" x14ac:dyDescent="0.25">
      <c r="A61" s="14" t="s">
        <v>115</v>
      </c>
      <c r="B61" s="20" t="s">
        <v>116</v>
      </c>
      <c r="C61" s="71" t="s">
        <v>37</v>
      </c>
      <c r="D61" s="85" t="s">
        <v>38</v>
      </c>
      <c r="E61" s="85" t="s">
        <v>38</v>
      </c>
      <c r="F61" s="85" t="s">
        <v>38</v>
      </c>
      <c r="G61" s="85" t="s">
        <v>38</v>
      </c>
      <c r="H61" s="85" t="s">
        <v>38</v>
      </c>
      <c r="I61" s="85" t="s">
        <v>38</v>
      </c>
      <c r="J61" s="85" t="s">
        <v>38</v>
      </c>
      <c r="K61" s="85" t="s">
        <v>38</v>
      </c>
      <c r="L61" s="85" t="s">
        <v>38</v>
      </c>
      <c r="M61" s="85" t="s">
        <v>38</v>
      </c>
      <c r="N61" s="85" t="s">
        <v>38</v>
      </c>
      <c r="O61" s="85" t="s">
        <v>38</v>
      </c>
      <c r="P61" s="85" t="s">
        <v>38</v>
      </c>
      <c r="Q61" s="85" t="s">
        <v>38</v>
      </c>
      <c r="R61" s="85" t="s">
        <v>38</v>
      </c>
      <c r="S61" s="85" t="s">
        <v>38</v>
      </c>
      <c r="T61" s="85" t="s">
        <v>38</v>
      </c>
      <c r="U61" s="85" t="s">
        <v>38</v>
      </c>
      <c r="V61" s="85" t="s">
        <v>38</v>
      </c>
      <c r="W61" s="85" t="s">
        <v>38</v>
      </c>
      <c r="X61" s="85" t="s">
        <v>38</v>
      </c>
      <c r="Y61" s="85" t="s">
        <v>38</v>
      </c>
      <c r="Z61" s="85" t="s">
        <v>38</v>
      </c>
      <c r="AA61" s="85" t="s">
        <v>38</v>
      </c>
      <c r="AB61" s="85" t="s">
        <v>38</v>
      </c>
      <c r="AC61" s="85" t="s">
        <v>38</v>
      </c>
      <c r="AD61" s="85" t="s">
        <v>38</v>
      </c>
      <c r="AE61" s="85" t="s">
        <v>38</v>
      </c>
      <c r="AF61" s="85" t="s">
        <v>38</v>
      </c>
      <c r="AG61" s="85" t="s">
        <v>38</v>
      </c>
      <c r="AH61" s="85" t="s">
        <v>38</v>
      </c>
      <c r="AI61" s="85" t="s">
        <v>38</v>
      </c>
      <c r="AJ61" s="85" t="s">
        <v>38</v>
      </c>
      <c r="AK61" s="85" t="s">
        <v>38</v>
      </c>
      <c r="AL61" s="85" t="s">
        <v>38</v>
      </c>
      <c r="AM61" s="85" t="s">
        <v>38</v>
      </c>
      <c r="AN61" s="85" t="s">
        <v>38</v>
      </c>
      <c r="AO61" s="82"/>
    </row>
    <row r="62" spans="1:41" ht="31.5" x14ac:dyDescent="0.25">
      <c r="A62" s="14" t="s">
        <v>217</v>
      </c>
      <c r="B62" s="20" t="s">
        <v>218</v>
      </c>
      <c r="C62" s="71" t="s">
        <v>37</v>
      </c>
      <c r="D62" s="85" t="s">
        <v>38</v>
      </c>
      <c r="E62" s="85" t="s">
        <v>38</v>
      </c>
      <c r="F62" s="85" t="s">
        <v>38</v>
      </c>
      <c r="G62" s="85" t="s">
        <v>38</v>
      </c>
      <c r="H62" s="85" t="s">
        <v>38</v>
      </c>
      <c r="I62" s="85" t="s">
        <v>38</v>
      </c>
      <c r="J62" s="85" t="s">
        <v>38</v>
      </c>
      <c r="K62" s="85" t="s">
        <v>38</v>
      </c>
      <c r="L62" s="85" t="s">
        <v>38</v>
      </c>
      <c r="M62" s="85" t="s">
        <v>38</v>
      </c>
      <c r="N62" s="85" t="s">
        <v>38</v>
      </c>
      <c r="O62" s="85" t="s">
        <v>38</v>
      </c>
      <c r="P62" s="85" t="s">
        <v>38</v>
      </c>
      <c r="Q62" s="85" t="s">
        <v>38</v>
      </c>
      <c r="R62" s="85" t="s">
        <v>38</v>
      </c>
      <c r="S62" s="85" t="s">
        <v>38</v>
      </c>
      <c r="T62" s="85" t="s">
        <v>38</v>
      </c>
      <c r="U62" s="85" t="s">
        <v>38</v>
      </c>
      <c r="V62" s="85" t="s">
        <v>38</v>
      </c>
      <c r="W62" s="85" t="s">
        <v>38</v>
      </c>
      <c r="X62" s="85" t="s">
        <v>38</v>
      </c>
      <c r="Y62" s="85" t="s">
        <v>38</v>
      </c>
      <c r="Z62" s="85" t="s">
        <v>38</v>
      </c>
      <c r="AA62" s="85" t="s">
        <v>38</v>
      </c>
      <c r="AB62" s="85" t="s">
        <v>38</v>
      </c>
      <c r="AC62" s="85" t="s">
        <v>38</v>
      </c>
      <c r="AD62" s="85" t="s">
        <v>38</v>
      </c>
      <c r="AE62" s="85" t="s">
        <v>38</v>
      </c>
      <c r="AF62" s="85" t="s">
        <v>38</v>
      </c>
      <c r="AG62" s="85" t="s">
        <v>38</v>
      </c>
      <c r="AH62" s="85" t="s">
        <v>38</v>
      </c>
      <c r="AI62" s="85" t="s">
        <v>38</v>
      </c>
      <c r="AJ62" s="85" t="s">
        <v>38</v>
      </c>
      <c r="AK62" s="85" t="s">
        <v>38</v>
      </c>
      <c r="AL62" s="85" t="s">
        <v>38</v>
      </c>
      <c r="AM62" s="85" t="s">
        <v>38</v>
      </c>
      <c r="AN62" s="85" t="s">
        <v>38</v>
      </c>
      <c r="AO62" s="82"/>
    </row>
    <row r="63" spans="1:41" x14ac:dyDescent="0.25">
      <c r="A63" s="14" t="s">
        <v>117</v>
      </c>
      <c r="B63" s="20" t="s">
        <v>219</v>
      </c>
      <c r="C63" s="71" t="s">
        <v>37</v>
      </c>
      <c r="D63" s="85" t="s">
        <v>38</v>
      </c>
      <c r="E63" s="85" t="s">
        <v>38</v>
      </c>
      <c r="F63" s="85" t="s">
        <v>38</v>
      </c>
      <c r="G63" s="85" t="s">
        <v>38</v>
      </c>
      <c r="H63" s="85" t="s">
        <v>38</v>
      </c>
      <c r="I63" s="85" t="s">
        <v>38</v>
      </c>
      <c r="J63" s="85" t="s">
        <v>38</v>
      </c>
      <c r="K63" s="85" t="s">
        <v>38</v>
      </c>
      <c r="L63" s="85" t="s">
        <v>38</v>
      </c>
      <c r="M63" s="85" t="s">
        <v>38</v>
      </c>
      <c r="N63" s="85" t="s">
        <v>38</v>
      </c>
      <c r="O63" s="85" t="s">
        <v>38</v>
      </c>
      <c r="P63" s="85" t="s">
        <v>38</v>
      </c>
      <c r="Q63" s="85" t="s">
        <v>38</v>
      </c>
      <c r="R63" s="85" t="s">
        <v>38</v>
      </c>
      <c r="S63" s="85" t="s">
        <v>38</v>
      </c>
      <c r="T63" s="85" t="s">
        <v>38</v>
      </c>
      <c r="U63" s="85" t="s">
        <v>38</v>
      </c>
      <c r="V63" s="85" t="s">
        <v>38</v>
      </c>
      <c r="W63" s="85" t="s">
        <v>38</v>
      </c>
      <c r="X63" s="85" t="s">
        <v>38</v>
      </c>
      <c r="Y63" s="85" t="s">
        <v>38</v>
      </c>
      <c r="Z63" s="85" t="s">
        <v>38</v>
      </c>
      <c r="AA63" s="85" t="s">
        <v>38</v>
      </c>
      <c r="AB63" s="85" t="s">
        <v>38</v>
      </c>
      <c r="AC63" s="85" t="s">
        <v>38</v>
      </c>
      <c r="AD63" s="85" t="s">
        <v>38</v>
      </c>
      <c r="AE63" s="85" t="s">
        <v>38</v>
      </c>
      <c r="AF63" s="85" t="s">
        <v>38</v>
      </c>
      <c r="AG63" s="85" t="s">
        <v>38</v>
      </c>
      <c r="AH63" s="85" t="s">
        <v>38</v>
      </c>
      <c r="AI63" s="85" t="s">
        <v>38</v>
      </c>
      <c r="AJ63" s="85" t="s">
        <v>38</v>
      </c>
      <c r="AK63" s="85" t="s">
        <v>38</v>
      </c>
      <c r="AL63" s="85" t="s">
        <v>38</v>
      </c>
      <c r="AM63" s="85" t="s">
        <v>38</v>
      </c>
      <c r="AN63" s="85" t="s">
        <v>38</v>
      </c>
      <c r="AO63" s="82"/>
    </row>
    <row r="64" spans="1:41" ht="31.5" x14ac:dyDescent="0.25">
      <c r="A64" s="14" t="s">
        <v>120</v>
      </c>
      <c r="B64" s="20" t="s">
        <v>220</v>
      </c>
      <c r="C64" s="71" t="s">
        <v>37</v>
      </c>
      <c r="D64" s="85" t="s">
        <v>38</v>
      </c>
      <c r="E64" s="85" t="s">
        <v>38</v>
      </c>
      <c r="F64" s="85" t="s">
        <v>38</v>
      </c>
      <c r="G64" s="85" t="s">
        <v>38</v>
      </c>
      <c r="H64" s="85" t="s">
        <v>38</v>
      </c>
      <c r="I64" s="85" t="s">
        <v>38</v>
      </c>
      <c r="J64" s="85" t="s">
        <v>38</v>
      </c>
      <c r="K64" s="85" t="s">
        <v>38</v>
      </c>
      <c r="L64" s="85" t="s">
        <v>38</v>
      </c>
      <c r="M64" s="85" t="s">
        <v>38</v>
      </c>
      <c r="N64" s="85" t="s">
        <v>38</v>
      </c>
      <c r="O64" s="85" t="s">
        <v>38</v>
      </c>
      <c r="P64" s="85" t="s">
        <v>38</v>
      </c>
      <c r="Q64" s="85" t="s">
        <v>38</v>
      </c>
      <c r="R64" s="85" t="s">
        <v>38</v>
      </c>
      <c r="S64" s="85" t="s">
        <v>38</v>
      </c>
      <c r="T64" s="85" t="s">
        <v>38</v>
      </c>
      <c r="U64" s="85" t="s">
        <v>38</v>
      </c>
      <c r="V64" s="85" t="s">
        <v>38</v>
      </c>
      <c r="W64" s="85" t="s">
        <v>38</v>
      </c>
      <c r="X64" s="85" t="s">
        <v>38</v>
      </c>
      <c r="Y64" s="85" t="s">
        <v>38</v>
      </c>
      <c r="Z64" s="85" t="s">
        <v>38</v>
      </c>
      <c r="AA64" s="85" t="s">
        <v>38</v>
      </c>
      <c r="AB64" s="85" t="s">
        <v>38</v>
      </c>
      <c r="AC64" s="85" t="s">
        <v>38</v>
      </c>
      <c r="AD64" s="85" t="s">
        <v>38</v>
      </c>
      <c r="AE64" s="85" t="s">
        <v>38</v>
      </c>
      <c r="AF64" s="85" t="s">
        <v>38</v>
      </c>
      <c r="AG64" s="85" t="s">
        <v>38</v>
      </c>
      <c r="AH64" s="85" t="s">
        <v>38</v>
      </c>
      <c r="AI64" s="85" t="s">
        <v>38</v>
      </c>
      <c r="AJ64" s="85" t="s">
        <v>38</v>
      </c>
      <c r="AK64" s="85" t="s">
        <v>38</v>
      </c>
      <c r="AL64" s="85" t="s">
        <v>38</v>
      </c>
      <c r="AM64" s="85" t="s">
        <v>38</v>
      </c>
      <c r="AN64" s="85" t="s">
        <v>38</v>
      </c>
      <c r="AO64" s="82"/>
    </row>
    <row r="65" spans="1:41" ht="31.5" x14ac:dyDescent="0.25">
      <c r="A65" s="14" t="s">
        <v>221</v>
      </c>
      <c r="B65" s="20" t="s">
        <v>222</v>
      </c>
      <c r="C65" s="71" t="s">
        <v>37</v>
      </c>
      <c r="D65" s="85" t="s">
        <v>38</v>
      </c>
      <c r="E65" s="85" t="s">
        <v>38</v>
      </c>
      <c r="F65" s="85" t="s">
        <v>38</v>
      </c>
      <c r="G65" s="85" t="s">
        <v>38</v>
      </c>
      <c r="H65" s="85" t="s">
        <v>38</v>
      </c>
      <c r="I65" s="85" t="s">
        <v>38</v>
      </c>
      <c r="J65" s="85" t="s">
        <v>38</v>
      </c>
      <c r="K65" s="85" t="s">
        <v>38</v>
      </c>
      <c r="L65" s="85" t="s">
        <v>38</v>
      </c>
      <c r="M65" s="85" t="s">
        <v>38</v>
      </c>
      <c r="N65" s="85" t="s">
        <v>38</v>
      </c>
      <c r="O65" s="85" t="s">
        <v>38</v>
      </c>
      <c r="P65" s="85" t="s">
        <v>38</v>
      </c>
      <c r="Q65" s="85" t="s">
        <v>38</v>
      </c>
      <c r="R65" s="85" t="s">
        <v>38</v>
      </c>
      <c r="S65" s="85" t="s">
        <v>38</v>
      </c>
      <c r="T65" s="85" t="s">
        <v>38</v>
      </c>
      <c r="U65" s="85" t="s">
        <v>38</v>
      </c>
      <c r="V65" s="85" t="s">
        <v>38</v>
      </c>
      <c r="W65" s="85" t="s">
        <v>38</v>
      </c>
      <c r="X65" s="85" t="s">
        <v>38</v>
      </c>
      <c r="Y65" s="85" t="s">
        <v>38</v>
      </c>
      <c r="Z65" s="85" t="s">
        <v>38</v>
      </c>
      <c r="AA65" s="85" t="s">
        <v>38</v>
      </c>
      <c r="AB65" s="85" t="s">
        <v>38</v>
      </c>
      <c r="AC65" s="85" t="s">
        <v>38</v>
      </c>
      <c r="AD65" s="85" t="s">
        <v>38</v>
      </c>
      <c r="AE65" s="85" t="s">
        <v>38</v>
      </c>
      <c r="AF65" s="85" t="s">
        <v>38</v>
      </c>
      <c r="AG65" s="85" t="s">
        <v>38</v>
      </c>
      <c r="AH65" s="85" t="s">
        <v>38</v>
      </c>
      <c r="AI65" s="85" t="s">
        <v>38</v>
      </c>
      <c r="AJ65" s="85" t="s">
        <v>38</v>
      </c>
      <c r="AK65" s="85" t="s">
        <v>38</v>
      </c>
      <c r="AL65" s="85" t="s">
        <v>38</v>
      </c>
      <c r="AM65" s="85" t="s">
        <v>38</v>
      </c>
      <c r="AN65" s="85" t="s">
        <v>38</v>
      </c>
      <c r="AO65" s="82"/>
    </row>
    <row r="66" spans="1:41" ht="31.5" x14ac:dyDescent="0.25">
      <c r="A66" s="14" t="s">
        <v>223</v>
      </c>
      <c r="B66" s="22" t="s">
        <v>224</v>
      </c>
      <c r="C66" s="87" t="s">
        <v>37</v>
      </c>
      <c r="D66" s="85" t="s">
        <v>38</v>
      </c>
      <c r="E66" s="85" t="s">
        <v>38</v>
      </c>
      <c r="F66" s="85" t="s">
        <v>38</v>
      </c>
      <c r="G66" s="85" t="s">
        <v>38</v>
      </c>
      <c r="H66" s="85" t="s">
        <v>38</v>
      </c>
      <c r="I66" s="85" t="s">
        <v>38</v>
      </c>
      <c r="J66" s="85" t="s">
        <v>38</v>
      </c>
      <c r="K66" s="85" t="s">
        <v>38</v>
      </c>
      <c r="L66" s="85" t="s">
        <v>38</v>
      </c>
      <c r="M66" s="85" t="s">
        <v>38</v>
      </c>
      <c r="N66" s="85" t="s">
        <v>38</v>
      </c>
      <c r="O66" s="85" t="s">
        <v>38</v>
      </c>
      <c r="P66" s="85" t="s">
        <v>38</v>
      </c>
      <c r="Q66" s="85" t="s">
        <v>38</v>
      </c>
      <c r="R66" s="85" t="s">
        <v>38</v>
      </c>
      <c r="S66" s="85" t="s">
        <v>38</v>
      </c>
      <c r="T66" s="85" t="s">
        <v>38</v>
      </c>
      <c r="U66" s="85" t="s">
        <v>38</v>
      </c>
      <c r="V66" s="85" t="s">
        <v>38</v>
      </c>
      <c r="W66" s="85" t="s">
        <v>38</v>
      </c>
      <c r="X66" s="85" t="s">
        <v>38</v>
      </c>
      <c r="Y66" s="85" t="s">
        <v>38</v>
      </c>
      <c r="Z66" s="85" t="s">
        <v>38</v>
      </c>
      <c r="AA66" s="85" t="s">
        <v>38</v>
      </c>
      <c r="AB66" s="85" t="s">
        <v>38</v>
      </c>
      <c r="AC66" s="85" t="s">
        <v>38</v>
      </c>
      <c r="AD66" s="85" t="s">
        <v>38</v>
      </c>
      <c r="AE66" s="85" t="s">
        <v>38</v>
      </c>
      <c r="AF66" s="85" t="s">
        <v>38</v>
      </c>
      <c r="AG66" s="85" t="s">
        <v>38</v>
      </c>
      <c r="AH66" s="85" t="s">
        <v>38</v>
      </c>
      <c r="AI66" s="85" t="s">
        <v>38</v>
      </c>
      <c r="AJ66" s="85" t="s">
        <v>38</v>
      </c>
      <c r="AK66" s="85" t="s">
        <v>38</v>
      </c>
      <c r="AL66" s="85" t="s">
        <v>38</v>
      </c>
      <c r="AM66" s="85" t="s">
        <v>38</v>
      </c>
      <c r="AN66" s="85" t="s">
        <v>38</v>
      </c>
      <c r="AO66" s="82"/>
    </row>
    <row r="67" spans="1:41" ht="31.5" x14ac:dyDescent="0.25">
      <c r="A67" s="14" t="s">
        <v>225</v>
      </c>
      <c r="B67" s="22" t="s">
        <v>226</v>
      </c>
      <c r="C67" s="87" t="s">
        <v>37</v>
      </c>
      <c r="D67" s="85" t="s">
        <v>38</v>
      </c>
      <c r="E67" s="85" t="s">
        <v>38</v>
      </c>
      <c r="F67" s="85" t="s">
        <v>38</v>
      </c>
      <c r="G67" s="85" t="s">
        <v>38</v>
      </c>
      <c r="H67" s="85" t="s">
        <v>38</v>
      </c>
      <c r="I67" s="85" t="s">
        <v>38</v>
      </c>
      <c r="J67" s="85" t="s">
        <v>38</v>
      </c>
      <c r="K67" s="85" t="s">
        <v>38</v>
      </c>
      <c r="L67" s="85" t="s">
        <v>38</v>
      </c>
      <c r="M67" s="85" t="s">
        <v>38</v>
      </c>
      <c r="N67" s="85" t="s">
        <v>38</v>
      </c>
      <c r="O67" s="85" t="s">
        <v>38</v>
      </c>
      <c r="P67" s="85" t="s">
        <v>38</v>
      </c>
      <c r="Q67" s="85" t="s">
        <v>38</v>
      </c>
      <c r="R67" s="85" t="s">
        <v>38</v>
      </c>
      <c r="S67" s="85" t="s">
        <v>38</v>
      </c>
      <c r="T67" s="85" t="s">
        <v>38</v>
      </c>
      <c r="U67" s="85" t="s">
        <v>38</v>
      </c>
      <c r="V67" s="85" t="s">
        <v>38</v>
      </c>
      <c r="W67" s="85" t="s">
        <v>38</v>
      </c>
      <c r="X67" s="85" t="s">
        <v>38</v>
      </c>
      <c r="Y67" s="85" t="s">
        <v>38</v>
      </c>
      <c r="Z67" s="85" t="s">
        <v>38</v>
      </c>
      <c r="AA67" s="85" t="s">
        <v>38</v>
      </c>
      <c r="AB67" s="85" t="s">
        <v>38</v>
      </c>
      <c r="AC67" s="85" t="s">
        <v>38</v>
      </c>
      <c r="AD67" s="85" t="s">
        <v>38</v>
      </c>
      <c r="AE67" s="85" t="s">
        <v>38</v>
      </c>
      <c r="AF67" s="85" t="s">
        <v>38</v>
      </c>
      <c r="AG67" s="85" t="s">
        <v>38</v>
      </c>
      <c r="AH67" s="85" t="s">
        <v>38</v>
      </c>
      <c r="AI67" s="85" t="s">
        <v>38</v>
      </c>
      <c r="AJ67" s="85" t="s">
        <v>38</v>
      </c>
      <c r="AK67" s="85" t="s">
        <v>38</v>
      </c>
      <c r="AL67" s="85" t="s">
        <v>38</v>
      </c>
      <c r="AM67" s="85" t="s">
        <v>38</v>
      </c>
      <c r="AN67" s="85" t="s">
        <v>38</v>
      </c>
      <c r="AO67" s="82"/>
    </row>
    <row r="68" spans="1:41" ht="31.5" x14ac:dyDescent="0.25">
      <c r="A68" s="14" t="s">
        <v>227</v>
      </c>
      <c r="B68" s="22" t="s">
        <v>228</v>
      </c>
      <c r="C68" s="87" t="s">
        <v>37</v>
      </c>
      <c r="D68" s="85" t="s">
        <v>38</v>
      </c>
      <c r="E68" s="85" t="s">
        <v>38</v>
      </c>
      <c r="F68" s="85" t="s">
        <v>38</v>
      </c>
      <c r="G68" s="85" t="s">
        <v>38</v>
      </c>
      <c r="H68" s="85" t="s">
        <v>38</v>
      </c>
      <c r="I68" s="85" t="s">
        <v>38</v>
      </c>
      <c r="J68" s="85" t="s">
        <v>38</v>
      </c>
      <c r="K68" s="85" t="s">
        <v>38</v>
      </c>
      <c r="L68" s="85" t="s">
        <v>38</v>
      </c>
      <c r="M68" s="85" t="s">
        <v>38</v>
      </c>
      <c r="N68" s="85" t="s">
        <v>38</v>
      </c>
      <c r="O68" s="85" t="s">
        <v>38</v>
      </c>
      <c r="P68" s="85" t="s">
        <v>38</v>
      </c>
      <c r="Q68" s="85" t="s">
        <v>38</v>
      </c>
      <c r="R68" s="85" t="s">
        <v>38</v>
      </c>
      <c r="S68" s="85" t="s">
        <v>38</v>
      </c>
      <c r="T68" s="85" t="s">
        <v>38</v>
      </c>
      <c r="U68" s="85" t="s">
        <v>38</v>
      </c>
      <c r="V68" s="85" t="s">
        <v>38</v>
      </c>
      <c r="W68" s="85" t="s">
        <v>38</v>
      </c>
      <c r="X68" s="85" t="s">
        <v>38</v>
      </c>
      <c r="Y68" s="85" t="s">
        <v>38</v>
      </c>
      <c r="Z68" s="85" t="s">
        <v>38</v>
      </c>
      <c r="AA68" s="85" t="s">
        <v>38</v>
      </c>
      <c r="AB68" s="85" t="s">
        <v>38</v>
      </c>
      <c r="AC68" s="85" t="s">
        <v>38</v>
      </c>
      <c r="AD68" s="85" t="s">
        <v>38</v>
      </c>
      <c r="AE68" s="85" t="s">
        <v>38</v>
      </c>
      <c r="AF68" s="85" t="s">
        <v>38</v>
      </c>
      <c r="AG68" s="85" t="s">
        <v>38</v>
      </c>
      <c r="AH68" s="85" t="s">
        <v>38</v>
      </c>
      <c r="AI68" s="85" t="s">
        <v>38</v>
      </c>
      <c r="AJ68" s="85" t="s">
        <v>38</v>
      </c>
      <c r="AK68" s="85" t="s">
        <v>38</v>
      </c>
      <c r="AL68" s="85" t="s">
        <v>38</v>
      </c>
      <c r="AM68" s="85" t="s">
        <v>38</v>
      </c>
      <c r="AN68" s="85" t="s">
        <v>38</v>
      </c>
      <c r="AO68" s="82"/>
    </row>
    <row r="69" spans="1:41" ht="31.5" x14ac:dyDescent="0.25">
      <c r="A69" s="14" t="s">
        <v>229</v>
      </c>
      <c r="B69" s="22" t="s">
        <v>230</v>
      </c>
      <c r="C69" s="87" t="s">
        <v>37</v>
      </c>
      <c r="D69" s="85" t="s">
        <v>38</v>
      </c>
      <c r="E69" s="85" t="s">
        <v>38</v>
      </c>
      <c r="F69" s="85" t="s">
        <v>38</v>
      </c>
      <c r="G69" s="85" t="s">
        <v>38</v>
      </c>
      <c r="H69" s="85" t="s">
        <v>38</v>
      </c>
      <c r="I69" s="85" t="s">
        <v>38</v>
      </c>
      <c r="J69" s="85" t="s">
        <v>38</v>
      </c>
      <c r="K69" s="85" t="s">
        <v>38</v>
      </c>
      <c r="L69" s="85" t="s">
        <v>38</v>
      </c>
      <c r="M69" s="85" t="s">
        <v>38</v>
      </c>
      <c r="N69" s="85" t="s">
        <v>38</v>
      </c>
      <c r="O69" s="85" t="s">
        <v>38</v>
      </c>
      <c r="P69" s="85" t="s">
        <v>38</v>
      </c>
      <c r="Q69" s="85" t="s">
        <v>38</v>
      </c>
      <c r="R69" s="85" t="s">
        <v>38</v>
      </c>
      <c r="S69" s="85" t="s">
        <v>38</v>
      </c>
      <c r="T69" s="85" t="s">
        <v>38</v>
      </c>
      <c r="U69" s="85" t="s">
        <v>38</v>
      </c>
      <c r="V69" s="85" t="s">
        <v>38</v>
      </c>
      <c r="W69" s="85" t="s">
        <v>38</v>
      </c>
      <c r="X69" s="85" t="s">
        <v>38</v>
      </c>
      <c r="Y69" s="85" t="s">
        <v>38</v>
      </c>
      <c r="Z69" s="85" t="s">
        <v>38</v>
      </c>
      <c r="AA69" s="85" t="s">
        <v>38</v>
      </c>
      <c r="AB69" s="85" t="s">
        <v>38</v>
      </c>
      <c r="AC69" s="85" t="s">
        <v>38</v>
      </c>
      <c r="AD69" s="85" t="s">
        <v>38</v>
      </c>
      <c r="AE69" s="85" t="s">
        <v>38</v>
      </c>
      <c r="AF69" s="85" t="s">
        <v>38</v>
      </c>
      <c r="AG69" s="85" t="s">
        <v>38</v>
      </c>
      <c r="AH69" s="85" t="s">
        <v>38</v>
      </c>
      <c r="AI69" s="85" t="s">
        <v>38</v>
      </c>
      <c r="AJ69" s="85" t="s">
        <v>38</v>
      </c>
      <c r="AK69" s="85" t="s">
        <v>38</v>
      </c>
      <c r="AL69" s="85" t="s">
        <v>38</v>
      </c>
      <c r="AM69" s="85" t="s">
        <v>38</v>
      </c>
      <c r="AN69" s="85" t="s">
        <v>38</v>
      </c>
      <c r="AO69" s="82"/>
    </row>
    <row r="70" spans="1:41" ht="31.5" x14ac:dyDescent="0.25">
      <c r="A70" s="14" t="s">
        <v>231</v>
      </c>
      <c r="B70" s="22" t="s">
        <v>232</v>
      </c>
      <c r="C70" s="87" t="s">
        <v>37</v>
      </c>
      <c r="D70" s="85" t="s">
        <v>38</v>
      </c>
      <c r="E70" s="85" t="s">
        <v>38</v>
      </c>
      <c r="F70" s="85" t="s">
        <v>38</v>
      </c>
      <c r="G70" s="85" t="s">
        <v>38</v>
      </c>
      <c r="H70" s="85" t="s">
        <v>38</v>
      </c>
      <c r="I70" s="85" t="s">
        <v>38</v>
      </c>
      <c r="J70" s="85" t="s">
        <v>38</v>
      </c>
      <c r="K70" s="85" t="s">
        <v>38</v>
      </c>
      <c r="L70" s="85" t="s">
        <v>38</v>
      </c>
      <c r="M70" s="85" t="s">
        <v>38</v>
      </c>
      <c r="N70" s="85" t="s">
        <v>38</v>
      </c>
      <c r="O70" s="85" t="s">
        <v>38</v>
      </c>
      <c r="P70" s="85" t="s">
        <v>38</v>
      </c>
      <c r="Q70" s="85" t="s">
        <v>38</v>
      </c>
      <c r="R70" s="85" t="s">
        <v>38</v>
      </c>
      <c r="S70" s="85" t="s">
        <v>38</v>
      </c>
      <c r="T70" s="85" t="s">
        <v>38</v>
      </c>
      <c r="U70" s="85" t="s">
        <v>38</v>
      </c>
      <c r="V70" s="85" t="s">
        <v>38</v>
      </c>
      <c r="W70" s="85" t="s">
        <v>38</v>
      </c>
      <c r="X70" s="85" t="s">
        <v>38</v>
      </c>
      <c r="Y70" s="85" t="s">
        <v>38</v>
      </c>
      <c r="Z70" s="85" t="s">
        <v>38</v>
      </c>
      <c r="AA70" s="85" t="s">
        <v>38</v>
      </c>
      <c r="AB70" s="85" t="s">
        <v>38</v>
      </c>
      <c r="AC70" s="85" t="s">
        <v>38</v>
      </c>
      <c r="AD70" s="85" t="s">
        <v>38</v>
      </c>
      <c r="AE70" s="85" t="s">
        <v>38</v>
      </c>
      <c r="AF70" s="85" t="s">
        <v>38</v>
      </c>
      <c r="AG70" s="85" t="s">
        <v>38</v>
      </c>
      <c r="AH70" s="85" t="s">
        <v>38</v>
      </c>
      <c r="AI70" s="85" t="s">
        <v>38</v>
      </c>
      <c r="AJ70" s="85" t="s">
        <v>38</v>
      </c>
      <c r="AK70" s="85" t="s">
        <v>38</v>
      </c>
      <c r="AL70" s="85" t="s">
        <v>38</v>
      </c>
      <c r="AM70" s="85" t="s">
        <v>38</v>
      </c>
      <c r="AN70" s="85" t="s">
        <v>38</v>
      </c>
      <c r="AO70" s="82"/>
    </row>
    <row r="71" spans="1:41" ht="31.5" x14ac:dyDescent="0.25">
      <c r="A71" s="14" t="s">
        <v>233</v>
      </c>
      <c r="B71" s="88" t="s">
        <v>234</v>
      </c>
      <c r="C71" s="87" t="s">
        <v>37</v>
      </c>
      <c r="D71" s="85" t="s">
        <v>38</v>
      </c>
      <c r="E71" s="85" t="s">
        <v>38</v>
      </c>
      <c r="F71" s="85" t="s">
        <v>38</v>
      </c>
      <c r="G71" s="85" t="s">
        <v>38</v>
      </c>
      <c r="H71" s="85" t="s">
        <v>38</v>
      </c>
      <c r="I71" s="85" t="s">
        <v>38</v>
      </c>
      <c r="J71" s="85" t="s">
        <v>38</v>
      </c>
      <c r="K71" s="85" t="s">
        <v>38</v>
      </c>
      <c r="L71" s="85" t="s">
        <v>38</v>
      </c>
      <c r="M71" s="85" t="s">
        <v>38</v>
      </c>
      <c r="N71" s="85" t="s">
        <v>38</v>
      </c>
      <c r="O71" s="85" t="s">
        <v>38</v>
      </c>
      <c r="P71" s="85" t="s">
        <v>38</v>
      </c>
      <c r="Q71" s="85" t="s">
        <v>38</v>
      </c>
      <c r="R71" s="85" t="s">
        <v>38</v>
      </c>
      <c r="S71" s="85" t="s">
        <v>38</v>
      </c>
      <c r="T71" s="85" t="s">
        <v>38</v>
      </c>
      <c r="U71" s="85" t="s">
        <v>38</v>
      </c>
      <c r="V71" s="85" t="s">
        <v>38</v>
      </c>
      <c r="W71" s="85" t="s">
        <v>38</v>
      </c>
      <c r="X71" s="85" t="s">
        <v>38</v>
      </c>
      <c r="Y71" s="85" t="s">
        <v>38</v>
      </c>
      <c r="Z71" s="85" t="s">
        <v>38</v>
      </c>
      <c r="AA71" s="85" t="s">
        <v>38</v>
      </c>
      <c r="AB71" s="85" t="s">
        <v>38</v>
      </c>
      <c r="AC71" s="85" t="s">
        <v>38</v>
      </c>
      <c r="AD71" s="85" t="s">
        <v>38</v>
      </c>
      <c r="AE71" s="85" t="s">
        <v>38</v>
      </c>
      <c r="AF71" s="85" t="s">
        <v>38</v>
      </c>
      <c r="AG71" s="85" t="s">
        <v>38</v>
      </c>
      <c r="AH71" s="85" t="s">
        <v>38</v>
      </c>
      <c r="AI71" s="85" t="s">
        <v>38</v>
      </c>
      <c r="AJ71" s="85" t="s">
        <v>38</v>
      </c>
      <c r="AK71" s="85" t="s">
        <v>38</v>
      </c>
      <c r="AL71" s="85" t="s">
        <v>38</v>
      </c>
      <c r="AM71" s="85" t="s">
        <v>38</v>
      </c>
      <c r="AN71" s="85" t="s">
        <v>38</v>
      </c>
      <c r="AO71" s="82"/>
    </row>
    <row r="72" spans="1:41" ht="31.5" x14ac:dyDescent="0.25">
      <c r="A72" s="14" t="s">
        <v>235</v>
      </c>
      <c r="B72" s="88" t="s">
        <v>236</v>
      </c>
      <c r="C72" s="87" t="s">
        <v>37</v>
      </c>
      <c r="D72" s="85" t="s">
        <v>38</v>
      </c>
      <c r="E72" s="85" t="s">
        <v>38</v>
      </c>
      <c r="F72" s="85" t="s">
        <v>38</v>
      </c>
      <c r="G72" s="85" t="s">
        <v>38</v>
      </c>
      <c r="H72" s="85" t="s">
        <v>38</v>
      </c>
      <c r="I72" s="85" t="s">
        <v>38</v>
      </c>
      <c r="J72" s="85" t="s">
        <v>38</v>
      </c>
      <c r="K72" s="85" t="s">
        <v>38</v>
      </c>
      <c r="L72" s="85" t="s">
        <v>38</v>
      </c>
      <c r="M72" s="85" t="s">
        <v>38</v>
      </c>
      <c r="N72" s="85" t="s">
        <v>38</v>
      </c>
      <c r="O72" s="85" t="s">
        <v>38</v>
      </c>
      <c r="P72" s="85" t="s">
        <v>38</v>
      </c>
      <c r="Q72" s="85" t="s">
        <v>38</v>
      </c>
      <c r="R72" s="85" t="s">
        <v>38</v>
      </c>
      <c r="S72" s="85" t="s">
        <v>38</v>
      </c>
      <c r="T72" s="85" t="s">
        <v>38</v>
      </c>
      <c r="U72" s="85" t="s">
        <v>38</v>
      </c>
      <c r="V72" s="85" t="s">
        <v>38</v>
      </c>
      <c r="W72" s="85" t="s">
        <v>38</v>
      </c>
      <c r="X72" s="85" t="s">
        <v>38</v>
      </c>
      <c r="Y72" s="85" t="s">
        <v>38</v>
      </c>
      <c r="Z72" s="85" t="s">
        <v>38</v>
      </c>
      <c r="AA72" s="85" t="s">
        <v>38</v>
      </c>
      <c r="AB72" s="85" t="s">
        <v>38</v>
      </c>
      <c r="AC72" s="85" t="s">
        <v>38</v>
      </c>
      <c r="AD72" s="85" t="s">
        <v>38</v>
      </c>
      <c r="AE72" s="85" t="s">
        <v>38</v>
      </c>
      <c r="AF72" s="85" t="s">
        <v>38</v>
      </c>
      <c r="AG72" s="85" t="s">
        <v>38</v>
      </c>
      <c r="AH72" s="85" t="s">
        <v>38</v>
      </c>
      <c r="AI72" s="85" t="s">
        <v>38</v>
      </c>
      <c r="AJ72" s="85" t="s">
        <v>38</v>
      </c>
      <c r="AK72" s="85" t="s">
        <v>38</v>
      </c>
      <c r="AL72" s="85" t="s">
        <v>38</v>
      </c>
      <c r="AM72" s="85" t="s">
        <v>38</v>
      </c>
      <c r="AN72" s="85" t="s">
        <v>38</v>
      </c>
      <c r="AO72" s="82"/>
    </row>
    <row r="73" spans="1:41" ht="31.5" x14ac:dyDescent="0.25">
      <c r="A73" s="14" t="s">
        <v>237</v>
      </c>
      <c r="B73" s="88" t="s">
        <v>238</v>
      </c>
      <c r="C73" s="87" t="s">
        <v>37</v>
      </c>
      <c r="D73" s="85" t="s">
        <v>38</v>
      </c>
      <c r="E73" s="85" t="s">
        <v>38</v>
      </c>
      <c r="F73" s="85" t="s">
        <v>38</v>
      </c>
      <c r="G73" s="85" t="s">
        <v>38</v>
      </c>
      <c r="H73" s="85" t="s">
        <v>38</v>
      </c>
      <c r="I73" s="85" t="s">
        <v>38</v>
      </c>
      <c r="J73" s="85" t="s">
        <v>38</v>
      </c>
      <c r="K73" s="85" t="s">
        <v>38</v>
      </c>
      <c r="L73" s="85" t="s">
        <v>38</v>
      </c>
      <c r="M73" s="85" t="s">
        <v>38</v>
      </c>
      <c r="N73" s="85" t="s">
        <v>38</v>
      </c>
      <c r="O73" s="85" t="s">
        <v>38</v>
      </c>
      <c r="P73" s="85" t="s">
        <v>38</v>
      </c>
      <c r="Q73" s="85" t="s">
        <v>38</v>
      </c>
      <c r="R73" s="85" t="s">
        <v>38</v>
      </c>
      <c r="S73" s="85" t="s">
        <v>38</v>
      </c>
      <c r="T73" s="85" t="s">
        <v>38</v>
      </c>
      <c r="U73" s="85" t="s">
        <v>38</v>
      </c>
      <c r="V73" s="85" t="s">
        <v>38</v>
      </c>
      <c r="W73" s="85" t="s">
        <v>38</v>
      </c>
      <c r="X73" s="85" t="s">
        <v>38</v>
      </c>
      <c r="Y73" s="85" t="s">
        <v>38</v>
      </c>
      <c r="Z73" s="85" t="s">
        <v>38</v>
      </c>
      <c r="AA73" s="85" t="s">
        <v>38</v>
      </c>
      <c r="AB73" s="85" t="s">
        <v>38</v>
      </c>
      <c r="AC73" s="85" t="s">
        <v>38</v>
      </c>
      <c r="AD73" s="85" t="s">
        <v>38</v>
      </c>
      <c r="AE73" s="85" t="s">
        <v>38</v>
      </c>
      <c r="AF73" s="85" t="s">
        <v>38</v>
      </c>
      <c r="AG73" s="85" t="s">
        <v>38</v>
      </c>
      <c r="AH73" s="85" t="s">
        <v>38</v>
      </c>
      <c r="AI73" s="85" t="s">
        <v>38</v>
      </c>
      <c r="AJ73" s="85" t="s">
        <v>38</v>
      </c>
      <c r="AK73" s="85" t="s">
        <v>38</v>
      </c>
      <c r="AL73" s="85" t="s">
        <v>38</v>
      </c>
      <c r="AM73" s="85" t="s">
        <v>38</v>
      </c>
      <c r="AN73" s="85" t="s">
        <v>38</v>
      </c>
      <c r="AO73" s="82"/>
    </row>
    <row r="74" spans="1:41" ht="31.5" x14ac:dyDescent="0.25">
      <c r="A74" s="14" t="s">
        <v>239</v>
      </c>
      <c r="B74" s="20" t="s">
        <v>240</v>
      </c>
      <c r="C74" s="71" t="s">
        <v>37</v>
      </c>
      <c r="D74" s="85" t="s">
        <v>38</v>
      </c>
      <c r="E74" s="85" t="s">
        <v>38</v>
      </c>
      <c r="F74" s="85" t="s">
        <v>38</v>
      </c>
      <c r="G74" s="85" t="s">
        <v>38</v>
      </c>
      <c r="H74" s="85" t="s">
        <v>38</v>
      </c>
      <c r="I74" s="85" t="s">
        <v>38</v>
      </c>
      <c r="J74" s="85" t="s">
        <v>38</v>
      </c>
      <c r="K74" s="85" t="s">
        <v>38</v>
      </c>
      <c r="L74" s="85" t="s">
        <v>38</v>
      </c>
      <c r="M74" s="85" t="s">
        <v>38</v>
      </c>
      <c r="N74" s="85" t="s">
        <v>38</v>
      </c>
      <c r="O74" s="85" t="s">
        <v>38</v>
      </c>
      <c r="P74" s="85" t="s">
        <v>38</v>
      </c>
      <c r="Q74" s="85" t="s">
        <v>38</v>
      </c>
      <c r="R74" s="85" t="s">
        <v>38</v>
      </c>
      <c r="S74" s="85" t="s">
        <v>38</v>
      </c>
      <c r="T74" s="85" t="s">
        <v>38</v>
      </c>
      <c r="U74" s="85" t="s">
        <v>38</v>
      </c>
      <c r="V74" s="85" t="s">
        <v>38</v>
      </c>
      <c r="W74" s="85" t="s">
        <v>38</v>
      </c>
      <c r="X74" s="85" t="s">
        <v>38</v>
      </c>
      <c r="Y74" s="85" t="s">
        <v>38</v>
      </c>
      <c r="Z74" s="85" t="s">
        <v>38</v>
      </c>
      <c r="AA74" s="85" t="s">
        <v>38</v>
      </c>
      <c r="AB74" s="85" t="s">
        <v>38</v>
      </c>
      <c r="AC74" s="85" t="s">
        <v>38</v>
      </c>
      <c r="AD74" s="85" t="s">
        <v>38</v>
      </c>
      <c r="AE74" s="85" t="s">
        <v>38</v>
      </c>
      <c r="AF74" s="85" t="s">
        <v>38</v>
      </c>
      <c r="AG74" s="85" t="s">
        <v>38</v>
      </c>
      <c r="AH74" s="85" t="s">
        <v>38</v>
      </c>
      <c r="AI74" s="85" t="s">
        <v>38</v>
      </c>
      <c r="AJ74" s="85" t="s">
        <v>38</v>
      </c>
      <c r="AK74" s="85" t="s">
        <v>38</v>
      </c>
      <c r="AL74" s="85" t="s">
        <v>38</v>
      </c>
      <c r="AM74" s="85" t="s">
        <v>38</v>
      </c>
      <c r="AN74" s="85" t="s">
        <v>38</v>
      </c>
      <c r="AO74" s="82"/>
    </row>
    <row r="75" spans="1:41" ht="31.5" x14ac:dyDescent="0.25">
      <c r="A75" s="14" t="s">
        <v>241</v>
      </c>
      <c r="B75" s="20" t="s">
        <v>242</v>
      </c>
      <c r="C75" s="71" t="s">
        <v>37</v>
      </c>
      <c r="D75" s="85" t="s">
        <v>38</v>
      </c>
      <c r="E75" s="85" t="s">
        <v>38</v>
      </c>
      <c r="F75" s="85" t="s">
        <v>38</v>
      </c>
      <c r="G75" s="85" t="s">
        <v>38</v>
      </c>
      <c r="H75" s="85" t="s">
        <v>38</v>
      </c>
      <c r="I75" s="85" t="s">
        <v>38</v>
      </c>
      <c r="J75" s="85" t="s">
        <v>38</v>
      </c>
      <c r="K75" s="85" t="s">
        <v>38</v>
      </c>
      <c r="L75" s="85" t="s">
        <v>38</v>
      </c>
      <c r="M75" s="85" t="s">
        <v>38</v>
      </c>
      <c r="N75" s="85" t="s">
        <v>38</v>
      </c>
      <c r="O75" s="85" t="s">
        <v>38</v>
      </c>
      <c r="P75" s="85" t="s">
        <v>38</v>
      </c>
      <c r="Q75" s="85" t="s">
        <v>38</v>
      </c>
      <c r="R75" s="85" t="s">
        <v>38</v>
      </c>
      <c r="S75" s="85" t="s">
        <v>38</v>
      </c>
      <c r="T75" s="85" t="s">
        <v>38</v>
      </c>
      <c r="U75" s="85" t="s">
        <v>38</v>
      </c>
      <c r="V75" s="85" t="s">
        <v>38</v>
      </c>
      <c r="W75" s="85" t="s">
        <v>38</v>
      </c>
      <c r="X75" s="85" t="s">
        <v>38</v>
      </c>
      <c r="Y75" s="85" t="s">
        <v>38</v>
      </c>
      <c r="Z75" s="85" t="s">
        <v>38</v>
      </c>
      <c r="AA75" s="85" t="s">
        <v>38</v>
      </c>
      <c r="AB75" s="85" t="s">
        <v>38</v>
      </c>
      <c r="AC75" s="85" t="s">
        <v>38</v>
      </c>
      <c r="AD75" s="85" t="s">
        <v>38</v>
      </c>
      <c r="AE75" s="85" t="s">
        <v>38</v>
      </c>
      <c r="AF75" s="85" t="s">
        <v>38</v>
      </c>
      <c r="AG75" s="85" t="s">
        <v>38</v>
      </c>
      <c r="AH75" s="85" t="s">
        <v>38</v>
      </c>
      <c r="AI75" s="85" t="s">
        <v>38</v>
      </c>
      <c r="AJ75" s="85" t="s">
        <v>38</v>
      </c>
      <c r="AK75" s="85" t="s">
        <v>38</v>
      </c>
      <c r="AL75" s="85" t="s">
        <v>38</v>
      </c>
      <c r="AM75" s="85" t="s">
        <v>38</v>
      </c>
      <c r="AN75" s="85" t="s">
        <v>38</v>
      </c>
      <c r="AO75" s="82"/>
    </row>
    <row r="76" spans="1:41" ht="31.5" x14ac:dyDescent="0.25">
      <c r="A76" s="14" t="s">
        <v>243</v>
      </c>
      <c r="B76" s="20" t="s">
        <v>244</v>
      </c>
      <c r="C76" s="71" t="s">
        <v>37</v>
      </c>
      <c r="D76" s="85" t="s">
        <v>38</v>
      </c>
      <c r="E76" s="85" t="s">
        <v>38</v>
      </c>
      <c r="F76" s="85" t="s">
        <v>38</v>
      </c>
      <c r="G76" s="85" t="s">
        <v>38</v>
      </c>
      <c r="H76" s="85" t="s">
        <v>38</v>
      </c>
      <c r="I76" s="85" t="s">
        <v>38</v>
      </c>
      <c r="J76" s="85" t="s">
        <v>38</v>
      </c>
      <c r="K76" s="85" t="s">
        <v>38</v>
      </c>
      <c r="L76" s="85" t="s">
        <v>38</v>
      </c>
      <c r="M76" s="85" t="s">
        <v>38</v>
      </c>
      <c r="N76" s="85" t="s">
        <v>38</v>
      </c>
      <c r="O76" s="85" t="s">
        <v>38</v>
      </c>
      <c r="P76" s="85" t="s">
        <v>38</v>
      </c>
      <c r="Q76" s="85" t="s">
        <v>38</v>
      </c>
      <c r="R76" s="85" t="s">
        <v>38</v>
      </c>
      <c r="S76" s="85" t="s">
        <v>38</v>
      </c>
      <c r="T76" s="85" t="s">
        <v>38</v>
      </c>
      <c r="U76" s="85" t="s">
        <v>38</v>
      </c>
      <c r="V76" s="85" t="s">
        <v>38</v>
      </c>
      <c r="W76" s="85" t="s">
        <v>38</v>
      </c>
      <c r="X76" s="85" t="s">
        <v>38</v>
      </c>
      <c r="Y76" s="85" t="s">
        <v>38</v>
      </c>
      <c r="Z76" s="85" t="s">
        <v>38</v>
      </c>
      <c r="AA76" s="85" t="s">
        <v>38</v>
      </c>
      <c r="AB76" s="85" t="s">
        <v>38</v>
      </c>
      <c r="AC76" s="85" t="s">
        <v>38</v>
      </c>
      <c r="AD76" s="85" t="s">
        <v>38</v>
      </c>
      <c r="AE76" s="85" t="s">
        <v>38</v>
      </c>
      <c r="AF76" s="85" t="s">
        <v>38</v>
      </c>
      <c r="AG76" s="85" t="s">
        <v>38</v>
      </c>
      <c r="AH76" s="85" t="s">
        <v>38</v>
      </c>
      <c r="AI76" s="85" t="s">
        <v>38</v>
      </c>
      <c r="AJ76" s="85" t="s">
        <v>38</v>
      </c>
      <c r="AK76" s="85" t="s">
        <v>38</v>
      </c>
      <c r="AL76" s="85" t="s">
        <v>38</v>
      </c>
      <c r="AM76" s="85" t="s">
        <v>38</v>
      </c>
      <c r="AN76" s="85" t="s">
        <v>38</v>
      </c>
      <c r="AO76" s="82"/>
    </row>
    <row r="77" spans="1:41" x14ac:dyDescent="0.25">
      <c r="A77" s="21" t="s">
        <v>561</v>
      </c>
      <c r="B77" s="192" t="s">
        <v>698</v>
      </c>
      <c r="C77" s="193" t="s">
        <v>118</v>
      </c>
      <c r="D77" s="85" t="s">
        <v>38</v>
      </c>
      <c r="E77" s="85" t="s">
        <v>38</v>
      </c>
      <c r="F77" s="85" t="s">
        <v>38</v>
      </c>
      <c r="G77" s="85" t="s">
        <v>38</v>
      </c>
      <c r="H77" s="85" t="s">
        <v>38</v>
      </c>
      <c r="I77" s="85" t="s">
        <v>38</v>
      </c>
      <c r="J77" s="85" t="s">
        <v>38</v>
      </c>
      <c r="K77" s="85" t="s">
        <v>38</v>
      </c>
      <c r="L77" s="85" t="s">
        <v>38</v>
      </c>
      <c r="M77" s="85" t="s">
        <v>38</v>
      </c>
      <c r="N77" s="85" t="s">
        <v>38</v>
      </c>
      <c r="O77" s="85" t="s">
        <v>38</v>
      </c>
      <c r="P77" s="85" t="s">
        <v>38</v>
      </c>
      <c r="Q77" s="85" t="s">
        <v>38</v>
      </c>
      <c r="R77" s="85" t="s">
        <v>38</v>
      </c>
      <c r="S77" s="85" t="s">
        <v>38</v>
      </c>
      <c r="T77" s="85" t="s">
        <v>38</v>
      </c>
      <c r="U77" s="85" t="s">
        <v>38</v>
      </c>
      <c r="V77" s="85" t="s">
        <v>38</v>
      </c>
      <c r="W77" s="85" t="s">
        <v>38</v>
      </c>
      <c r="X77" s="85" t="s">
        <v>38</v>
      </c>
      <c r="Y77" s="85" t="s">
        <v>38</v>
      </c>
      <c r="Z77" s="85" t="s">
        <v>38</v>
      </c>
      <c r="AA77" s="85" t="s">
        <v>38</v>
      </c>
      <c r="AB77" s="85" t="s">
        <v>38</v>
      </c>
      <c r="AC77" s="85" t="s">
        <v>38</v>
      </c>
      <c r="AD77" s="85" t="s">
        <v>38</v>
      </c>
      <c r="AE77" s="85" t="s">
        <v>38</v>
      </c>
      <c r="AF77" s="85" t="s">
        <v>38</v>
      </c>
      <c r="AG77" s="85" t="s">
        <v>38</v>
      </c>
      <c r="AH77" s="85" t="s">
        <v>38</v>
      </c>
      <c r="AI77" s="85" t="s">
        <v>38</v>
      </c>
      <c r="AJ77" s="85" t="s">
        <v>38</v>
      </c>
      <c r="AK77" s="85" t="s">
        <v>38</v>
      </c>
      <c r="AL77" s="85" t="s">
        <v>38</v>
      </c>
      <c r="AM77" s="85" t="s">
        <v>38</v>
      </c>
      <c r="AN77" s="85" t="s">
        <v>38</v>
      </c>
      <c r="AO77" s="82"/>
    </row>
    <row r="78" spans="1:41" ht="31.5" x14ac:dyDescent="0.25">
      <c r="A78" s="21" t="s">
        <v>562</v>
      </c>
      <c r="B78" s="192" t="s">
        <v>699</v>
      </c>
      <c r="C78" s="193" t="s">
        <v>121</v>
      </c>
      <c r="D78" s="85" t="s">
        <v>38</v>
      </c>
      <c r="E78" s="85" t="s">
        <v>38</v>
      </c>
      <c r="F78" s="85" t="s">
        <v>38</v>
      </c>
      <c r="G78" s="85" t="s">
        <v>38</v>
      </c>
      <c r="H78" s="85" t="s">
        <v>38</v>
      </c>
      <c r="I78" s="85" t="s">
        <v>38</v>
      </c>
      <c r="J78" s="85" t="s">
        <v>38</v>
      </c>
      <c r="K78" s="85" t="s">
        <v>38</v>
      </c>
      <c r="L78" s="85" t="s">
        <v>38</v>
      </c>
      <c r="M78" s="85" t="s">
        <v>38</v>
      </c>
      <c r="N78" s="85" t="s">
        <v>38</v>
      </c>
      <c r="O78" s="85" t="s">
        <v>38</v>
      </c>
      <c r="P78" s="85" t="s">
        <v>38</v>
      </c>
      <c r="Q78" s="85" t="s">
        <v>38</v>
      </c>
      <c r="R78" s="85" t="s">
        <v>38</v>
      </c>
      <c r="S78" s="85" t="s">
        <v>38</v>
      </c>
      <c r="T78" s="85" t="s">
        <v>38</v>
      </c>
      <c r="U78" s="85" t="s">
        <v>38</v>
      </c>
      <c r="V78" s="85" t="s">
        <v>38</v>
      </c>
      <c r="W78" s="85" t="s">
        <v>38</v>
      </c>
      <c r="X78" s="85" t="s">
        <v>38</v>
      </c>
      <c r="Y78" s="85" t="s">
        <v>38</v>
      </c>
      <c r="Z78" s="85" t="s">
        <v>38</v>
      </c>
      <c r="AA78" s="85" t="s">
        <v>38</v>
      </c>
      <c r="AB78" s="85" t="s">
        <v>38</v>
      </c>
      <c r="AC78" s="85" t="s">
        <v>38</v>
      </c>
      <c r="AD78" s="85" t="s">
        <v>38</v>
      </c>
      <c r="AE78" s="85" t="s">
        <v>38</v>
      </c>
      <c r="AF78" s="85" t="s">
        <v>38</v>
      </c>
      <c r="AG78" s="85" t="s">
        <v>38</v>
      </c>
      <c r="AH78" s="85" t="s">
        <v>38</v>
      </c>
      <c r="AI78" s="85" t="s">
        <v>38</v>
      </c>
      <c r="AJ78" s="85" t="s">
        <v>38</v>
      </c>
      <c r="AK78" s="85" t="s">
        <v>38</v>
      </c>
      <c r="AL78" s="85" t="s">
        <v>38</v>
      </c>
      <c r="AM78" s="85" t="s">
        <v>38</v>
      </c>
      <c r="AN78" s="85" t="s">
        <v>38</v>
      </c>
      <c r="AO78" s="82"/>
    </row>
    <row r="79" spans="1:41" ht="31.5" x14ac:dyDescent="0.25">
      <c r="A79" s="21" t="s">
        <v>563</v>
      </c>
      <c r="B79" s="192" t="s">
        <v>700</v>
      </c>
      <c r="C79" s="193" t="s">
        <v>123</v>
      </c>
      <c r="D79" s="85" t="s">
        <v>38</v>
      </c>
      <c r="E79" s="85" t="s">
        <v>38</v>
      </c>
      <c r="F79" s="85" t="s">
        <v>38</v>
      </c>
      <c r="G79" s="85" t="s">
        <v>38</v>
      </c>
      <c r="H79" s="85" t="s">
        <v>38</v>
      </c>
      <c r="I79" s="85" t="s">
        <v>38</v>
      </c>
      <c r="J79" s="85" t="s">
        <v>38</v>
      </c>
      <c r="K79" s="85" t="s">
        <v>38</v>
      </c>
      <c r="L79" s="85" t="s">
        <v>38</v>
      </c>
      <c r="M79" s="85" t="s">
        <v>38</v>
      </c>
      <c r="N79" s="85" t="s">
        <v>38</v>
      </c>
      <c r="O79" s="85" t="s">
        <v>38</v>
      </c>
      <c r="P79" s="85" t="s">
        <v>38</v>
      </c>
      <c r="Q79" s="85" t="s">
        <v>38</v>
      </c>
      <c r="R79" s="85" t="s">
        <v>38</v>
      </c>
      <c r="S79" s="85" t="s">
        <v>38</v>
      </c>
      <c r="T79" s="85" t="s">
        <v>38</v>
      </c>
      <c r="U79" s="85" t="s">
        <v>38</v>
      </c>
      <c r="V79" s="85" t="s">
        <v>38</v>
      </c>
      <c r="W79" s="85" t="s">
        <v>38</v>
      </c>
      <c r="X79" s="85" t="s">
        <v>38</v>
      </c>
      <c r="Y79" s="85" t="s">
        <v>38</v>
      </c>
      <c r="Z79" s="85" t="s">
        <v>38</v>
      </c>
      <c r="AA79" s="85" t="s">
        <v>38</v>
      </c>
      <c r="AB79" s="85" t="s">
        <v>38</v>
      </c>
      <c r="AC79" s="85" t="s">
        <v>38</v>
      </c>
      <c r="AD79" s="85" t="s">
        <v>38</v>
      </c>
      <c r="AE79" s="85" t="s">
        <v>38</v>
      </c>
      <c r="AF79" s="85" t="s">
        <v>38</v>
      </c>
      <c r="AG79" s="85" t="s">
        <v>38</v>
      </c>
      <c r="AH79" s="85" t="s">
        <v>38</v>
      </c>
      <c r="AI79" s="85" t="s">
        <v>38</v>
      </c>
      <c r="AJ79" s="85" t="s">
        <v>38</v>
      </c>
      <c r="AK79" s="85" t="s">
        <v>38</v>
      </c>
      <c r="AL79" s="85" t="s">
        <v>38</v>
      </c>
      <c r="AM79" s="85" t="s">
        <v>38</v>
      </c>
      <c r="AN79" s="85" t="s">
        <v>38</v>
      </c>
      <c r="AO79" s="82"/>
    </row>
    <row r="80" spans="1:41" ht="31.5" x14ac:dyDescent="0.25">
      <c r="A80" s="21" t="s">
        <v>564</v>
      </c>
      <c r="B80" s="194" t="s">
        <v>125</v>
      </c>
      <c r="C80" s="193" t="s">
        <v>126</v>
      </c>
      <c r="D80" s="85" t="s">
        <v>38</v>
      </c>
      <c r="E80" s="85" t="s">
        <v>38</v>
      </c>
      <c r="F80" s="85" t="s">
        <v>38</v>
      </c>
      <c r="G80" s="85" t="s">
        <v>38</v>
      </c>
      <c r="H80" s="85" t="s">
        <v>38</v>
      </c>
      <c r="I80" s="85" t="s">
        <v>38</v>
      </c>
      <c r="J80" s="85" t="s">
        <v>38</v>
      </c>
      <c r="K80" s="85" t="s">
        <v>38</v>
      </c>
      <c r="L80" s="85" t="s">
        <v>38</v>
      </c>
      <c r="M80" s="85" t="s">
        <v>38</v>
      </c>
      <c r="N80" s="85" t="s">
        <v>38</v>
      </c>
      <c r="O80" s="85" t="s">
        <v>38</v>
      </c>
      <c r="P80" s="85" t="s">
        <v>38</v>
      </c>
      <c r="Q80" s="85" t="s">
        <v>38</v>
      </c>
      <c r="R80" s="85" t="s">
        <v>38</v>
      </c>
      <c r="S80" s="85" t="s">
        <v>38</v>
      </c>
      <c r="T80" s="85" t="s">
        <v>38</v>
      </c>
      <c r="U80" s="85" t="s">
        <v>38</v>
      </c>
      <c r="V80" s="85" t="s">
        <v>38</v>
      </c>
      <c r="W80" s="85" t="s">
        <v>38</v>
      </c>
      <c r="X80" s="85" t="s">
        <v>38</v>
      </c>
      <c r="Y80" s="85" t="s">
        <v>38</v>
      </c>
      <c r="Z80" s="85" t="s">
        <v>38</v>
      </c>
      <c r="AA80" s="85" t="s">
        <v>38</v>
      </c>
      <c r="AB80" s="85" t="s">
        <v>38</v>
      </c>
      <c r="AC80" s="85" t="s">
        <v>38</v>
      </c>
      <c r="AD80" s="85" t="s">
        <v>38</v>
      </c>
      <c r="AE80" s="85" t="s">
        <v>38</v>
      </c>
      <c r="AF80" s="85" t="s">
        <v>38</v>
      </c>
      <c r="AG80" s="85" t="s">
        <v>38</v>
      </c>
      <c r="AH80" s="85" t="s">
        <v>38</v>
      </c>
      <c r="AI80" s="85" t="s">
        <v>38</v>
      </c>
      <c r="AJ80" s="85" t="s">
        <v>38</v>
      </c>
      <c r="AK80" s="85" t="s">
        <v>38</v>
      </c>
      <c r="AL80" s="85" t="s">
        <v>38</v>
      </c>
      <c r="AM80" s="85" t="s">
        <v>38</v>
      </c>
      <c r="AN80" s="85" t="s">
        <v>38</v>
      </c>
      <c r="AO80" s="82"/>
    </row>
    <row r="81" spans="1:41" ht="31.5" x14ac:dyDescent="0.25">
      <c r="A81" s="21" t="s">
        <v>565</v>
      </c>
      <c r="B81" s="194" t="s">
        <v>128</v>
      </c>
      <c r="C81" s="193" t="s">
        <v>129</v>
      </c>
      <c r="D81" s="85" t="s">
        <v>38</v>
      </c>
      <c r="E81" s="85" t="s">
        <v>38</v>
      </c>
      <c r="F81" s="85" t="s">
        <v>38</v>
      </c>
      <c r="G81" s="85" t="s">
        <v>38</v>
      </c>
      <c r="H81" s="85" t="s">
        <v>38</v>
      </c>
      <c r="I81" s="85" t="s">
        <v>38</v>
      </c>
      <c r="J81" s="85" t="s">
        <v>38</v>
      </c>
      <c r="K81" s="85" t="s">
        <v>38</v>
      </c>
      <c r="L81" s="85" t="s">
        <v>38</v>
      </c>
      <c r="M81" s="85" t="s">
        <v>38</v>
      </c>
      <c r="N81" s="85" t="s">
        <v>38</v>
      </c>
      <c r="O81" s="85" t="s">
        <v>38</v>
      </c>
      <c r="P81" s="85" t="s">
        <v>38</v>
      </c>
      <c r="Q81" s="85" t="s">
        <v>38</v>
      </c>
      <c r="R81" s="85" t="s">
        <v>38</v>
      </c>
      <c r="S81" s="85" t="s">
        <v>38</v>
      </c>
      <c r="T81" s="85" t="s">
        <v>38</v>
      </c>
      <c r="U81" s="85" t="s">
        <v>38</v>
      </c>
      <c r="V81" s="85" t="s">
        <v>38</v>
      </c>
      <c r="W81" s="85" t="s">
        <v>38</v>
      </c>
      <c r="X81" s="85" t="s">
        <v>38</v>
      </c>
      <c r="Y81" s="85" t="s">
        <v>38</v>
      </c>
      <c r="Z81" s="85" t="s">
        <v>38</v>
      </c>
      <c r="AA81" s="85" t="s">
        <v>38</v>
      </c>
      <c r="AB81" s="85" t="s">
        <v>38</v>
      </c>
      <c r="AC81" s="85" t="s">
        <v>38</v>
      </c>
      <c r="AD81" s="85" t="s">
        <v>38</v>
      </c>
      <c r="AE81" s="85" t="s">
        <v>38</v>
      </c>
      <c r="AF81" s="85" t="s">
        <v>38</v>
      </c>
      <c r="AG81" s="85" t="s">
        <v>38</v>
      </c>
      <c r="AH81" s="85" t="s">
        <v>38</v>
      </c>
      <c r="AI81" s="85" t="s">
        <v>38</v>
      </c>
      <c r="AJ81" s="85" t="s">
        <v>38</v>
      </c>
      <c r="AK81" s="85" t="s">
        <v>38</v>
      </c>
      <c r="AL81" s="85" t="s">
        <v>38</v>
      </c>
      <c r="AM81" s="85" t="s">
        <v>38</v>
      </c>
      <c r="AN81" s="85" t="s">
        <v>38</v>
      </c>
      <c r="AO81" s="82"/>
    </row>
    <row r="82" spans="1:41" ht="31.5" x14ac:dyDescent="0.25">
      <c r="A82" s="21" t="s">
        <v>566</v>
      </c>
      <c r="B82" s="194" t="s">
        <v>131</v>
      </c>
      <c r="C82" s="193" t="s">
        <v>132</v>
      </c>
      <c r="D82" s="85" t="s">
        <v>38</v>
      </c>
      <c r="E82" s="85" t="s">
        <v>38</v>
      </c>
      <c r="F82" s="85" t="s">
        <v>38</v>
      </c>
      <c r="G82" s="85" t="s">
        <v>38</v>
      </c>
      <c r="H82" s="85" t="s">
        <v>38</v>
      </c>
      <c r="I82" s="85" t="s">
        <v>38</v>
      </c>
      <c r="J82" s="85" t="s">
        <v>38</v>
      </c>
      <c r="K82" s="85" t="s">
        <v>38</v>
      </c>
      <c r="L82" s="85" t="s">
        <v>38</v>
      </c>
      <c r="M82" s="85" t="s">
        <v>38</v>
      </c>
      <c r="N82" s="85" t="s">
        <v>38</v>
      </c>
      <c r="O82" s="85" t="s">
        <v>38</v>
      </c>
      <c r="P82" s="85" t="s">
        <v>38</v>
      </c>
      <c r="Q82" s="85" t="s">
        <v>38</v>
      </c>
      <c r="R82" s="85" t="s">
        <v>38</v>
      </c>
      <c r="S82" s="85" t="s">
        <v>38</v>
      </c>
      <c r="T82" s="85" t="s">
        <v>38</v>
      </c>
      <c r="U82" s="85" t="s">
        <v>38</v>
      </c>
      <c r="V82" s="85" t="s">
        <v>38</v>
      </c>
      <c r="W82" s="85" t="s">
        <v>38</v>
      </c>
      <c r="X82" s="85" t="s">
        <v>38</v>
      </c>
      <c r="Y82" s="85" t="s">
        <v>38</v>
      </c>
      <c r="Z82" s="85" t="s">
        <v>38</v>
      </c>
      <c r="AA82" s="85" t="s">
        <v>38</v>
      </c>
      <c r="AB82" s="85" t="s">
        <v>38</v>
      </c>
      <c r="AC82" s="85" t="s">
        <v>38</v>
      </c>
      <c r="AD82" s="85" t="s">
        <v>38</v>
      </c>
      <c r="AE82" s="85" t="s">
        <v>38</v>
      </c>
      <c r="AF82" s="85" t="s">
        <v>38</v>
      </c>
      <c r="AG82" s="85" t="s">
        <v>38</v>
      </c>
      <c r="AH82" s="85" t="s">
        <v>38</v>
      </c>
      <c r="AI82" s="85" t="s">
        <v>38</v>
      </c>
      <c r="AJ82" s="85" t="s">
        <v>38</v>
      </c>
      <c r="AK82" s="85" t="s">
        <v>38</v>
      </c>
      <c r="AL82" s="85" t="s">
        <v>38</v>
      </c>
      <c r="AM82" s="85" t="s">
        <v>38</v>
      </c>
      <c r="AN82" s="85" t="s">
        <v>38</v>
      </c>
      <c r="AO82" s="82"/>
    </row>
    <row r="83" spans="1:41" ht="31.5" x14ac:dyDescent="0.25">
      <c r="A83" s="21" t="s">
        <v>567</v>
      </c>
      <c r="B83" s="192" t="s">
        <v>134</v>
      </c>
      <c r="C83" s="193" t="s">
        <v>135</v>
      </c>
      <c r="D83" s="85" t="s">
        <v>38</v>
      </c>
      <c r="E83" s="85" t="s">
        <v>38</v>
      </c>
      <c r="F83" s="85" t="s">
        <v>38</v>
      </c>
      <c r="G83" s="85" t="s">
        <v>38</v>
      </c>
      <c r="H83" s="85" t="s">
        <v>38</v>
      </c>
      <c r="I83" s="85" t="s">
        <v>38</v>
      </c>
      <c r="J83" s="85" t="s">
        <v>38</v>
      </c>
      <c r="K83" s="85" t="s">
        <v>38</v>
      </c>
      <c r="L83" s="85" t="s">
        <v>38</v>
      </c>
      <c r="M83" s="85" t="s">
        <v>38</v>
      </c>
      <c r="N83" s="85" t="s">
        <v>38</v>
      </c>
      <c r="O83" s="85" t="s">
        <v>38</v>
      </c>
      <c r="P83" s="85" t="s">
        <v>38</v>
      </c>
      <c r="Q83" s="85" t="s">
        <v>38</v>
      </c>
      <c r="R83" s="85" t="s">
        <v>38</v>
      </c>
      <c r="S83" s="85" t="s">
        <v>38</v>
      </c>
      <c r="T83" s="85" t="s">
        <v>38</v>
      </c>
      <c r="U83" s="85" t="s">
        <v>38</v>
      </c>
      <c r="V83" s="85" t="s">
        <v>38</v>
      </c>
      <c r="W83" s="85" t="s">
        <v>38</v>
      </c>
      <c r="X83" s="85" t="s">
        <v>38</v>
      </c>
      <c r="Y83" s="85" t="s">
        <v>38</v>
      </c>
      <c r="Z83" s="85" t="s">
        <v>38</v>
      </c>
      <c r="AA83" s="85" t="s">
        <v>38</v>
      </c>
      <c r="AB83" s="85" t="s">
        <v>38</v>
      </c>
      <c r="AC83" s="85" t="s">
        <v>38</v>
      </c>
      <c r="AD83" s="85" t="s">
        <v>38</v>
      </c>
      <c r="AE83" s="85" t="s">
        <v>38</v>
      </c>
      <c r="AF83" s="85" t="s">
        <v>38</v>
      </c>
      <c r="AG83" s="85" t="s">
        <v>38</v>
      </c>
      <c r="AH83" s="85" t="s">
        <v>38</v>
      </c>
      <c r="AI83" s="85" t="s">
        <v>38</v>
      </c>
      <c r="AJ83" s="85" t="s">
        <v>38</v>
      </c>
      <c r="AK83" s="85" t="s">
        <v>38</v>
      </c>
      <c r="AL83" s="85" t="s">
        <v>38</v>
      </c>
      <c r="AM83" s="85" t="s">
        <v>38</v>
      </c>
      <c r="AN83" s="85" t="s">
        <v>38</v>
      </c>
      <c r="AO83" s="82"/>
    </row>
    <row r="84" spans="1:41" ht="31.5" x14ac:dyDescent="0.25">
      <c r="A84" s="21" t="s">
        <v>568</v>
      </c>
      <c r="B84" s="194" t="s">
        <v>137</v>
      </c>
      <c r="C84" s="193" t="s">
        <v>138</v>
      </c>
      <c r="D84" s="85" t="s">
        <v>38</v>
      </c>
      <c r="E84" s="85" t="s">
        <v>38</v>
      </c>
      <c r="F84" s="85" t="s">
        <v>38</v>
      </c>
      <c r="G84" s="85" t="s">
        <v>38</v>
      </c>
      <c r="H84" s="85" t="s">
        <v>38</v>
      </c>
      <c r="I84" s="85" t="s">
        <v>38</v>
      </c>
      <c r="J84" s="85" t="s">
        <v>38</v>
      </c>
      <c r="K84" s="85" t="s">
        <v>38</v>
      </c>
      <c r="L84" s="85" t="s">
        <v>38</v>
      </c>
      <c r="M84" s="85" t="s">
        <v>38</v>
      </c>
      <c r="N84" s="85" t="s">
        <v>38</v>
      </c>
      <c r="O84" s="85" t="s">
        <v>38</v>
      </c>
      <c r="P84" s="85" t="s">
        <v>38</v>
      </c>
      <c r="Q84" s="85" t="s">
        <v>38</v>
      </c>
      <c r="R84" s="85" t="s">
        <v>38</v>
      </c>
      <c r="S84" s="85" t="s">
        <v>38</v>
      </c>
      <c r="T84" s="85" t="s">
        <v>38</v>
      </c>
      <c r="U84" s="85" t="s">
        <v>38</v>
      </c>
      <c r="V84" s="85" t="s">
        <v>38</v>
      </c>
      <c r="W84" s="85" t="s">
        <v>38</v>
      </c>
      <c r="X84" s="85" t="s">
        <v>38</v>
      </c>
      <c r="Y84" s="85" t="s">
        <v>38</v>
      </c>
      <c r="Z84" s="85" t="s">
        <v>38</v>
      </c>
      <c r="AA84" s="85" t="s">
        <v>38</v>
      </c>
      <c r="AB84" s="85" t="s">
        <v>38</v>
      </c>
      <c r="AC84" s="85" t="s">
        <v>38</v>
      </c>
      <c r="AD84" s="85" t="s">
        <v>38</v>
      </c>
      <c r="AE84" s="85" t="s">
        <v>38</v>
      </c>
      <c r="AF84" s="85" t="s">
        <v>38</v>
      </c>
      <c r="AG84" s="85" t="s">
        <v>38</v>
      </c>
      <c r="AH84" s="85" t="s">
        <v>38</v>
      </c>
      <c r="AI84" s="85" t="s">
        <v>38</v>
      </c>
      <c r="AJ84" s="85" t="s">
        <v>38</v>
      </c>
      <c r="AK84" s="85" t="s">
        <v>38</v>
      </c>
      <c r="AL84" s="85" t="s">
        <v>38</v>
      </c>
      <c r="AM84" s="85" t="s">
        <v>38</v>
      </c>
      <c r="AN84" s="85" t="s">
        <v>38</v>
      </c>
      <c r="AO84" s="82"/>
    </row>
    <row r="85" spans="1:41" ht="31.5" x14ac:dyDescent="0.25">
      <c r="A85" s="21" t="s">
        <v>569</v>
      </c>
      <c r="B85" s="194" t="s">
        <v>140</v>
      </c>
      <c r="C85" s="193" t="s">
        <v>141</v>
      </c>
      <c r="D85" s="85" t="s">
        <v>38</v>
      </c>
      <c r="E85" s="85" t="s">
        <v>38</v>
      </c>
      <c r="F85" s="85" t="s">
        <v>38</v>
      </c>
      <c r="G85" s="85" t="s">
        <v>38</v>
      </c>
      <c r="H85" s="85" t="s">
        <v>38</v>
      </c>
      <c r="I85" s="85" t="s">
        <v>38</v>
      </c>
      <c r="J85" s="85" t="s">
        <v>38</v>
      </c>
      <c r="K85" s="85" t="s">
        <v>38</v>
      </c>
      <c r="L85" s="85" t="s">
        <v>38</v>
      </c>
      <c r="M85" s="85" t="s">
        <v>38</v>
      </c>
      <c r="N85" s="85" t="s">
        <v>38</v>
      </c>
      <c r="O85" s="85" t="s">
        <v>38</v>
      </c>
      <c r="P85" s="85" t="s">
        <v>38</v>
      </c>
      <c r="Q85" s="85" t="s">
        <v>38</v>
      </c>
      <c r="R85" s="85" t="s">
        <v>38</v>
      </c>
      <c r="S85" s="85" t="s">
        <v>38</v>
      </c>
      <c r="T85" s="85" t="s">
        <v>38</v>
      </c>
      <c r="U85" s="85" t="s">
        <v>38</v>
      </c>
      <c r="V85" s="85" t="s">
        <v>38</v>
      </c>
      <c r="W85" s="85" t="s">
        <v>38</v>
      </c>
      <c r="X85" s="85" t="s">
        <v>38</v>
      </c>
      <c r="Y85" s="85" t="s">
        <v>38</v>
      </c>
      <c r="Z85" s="85" t="s">
        <v>38</v>
      </c>
      <c r="AA85" s="85" t="s">
        <v>38</v>
      </c>
      <c r="AB85" s="85" t="s">
        <v>38</v>
      </c>
      <c r="AC85" s="85" t="s">
        <v>38</v>
      </c>
      <c r="AD85" s="85" t="s">
        <v>38</v>
      </c>
      <c r="AE85" s="85" t="s">
        <v>38</v>
      </c>
      <c r="AF85" s="85" t="s">
        <v>38</v>
      </c>
      <c r="AG85" s="85" t="s">
        <v>38</v>
      </c>
      <c r="AH85" s="85" t="s">
        <v>38</v>
      </c>
      <c r="AI85" s="85" t="s">
        <v>38</v>
      </c>
      <c r="AJ85" s="85" t="s">
        <v>38</v>
      </c>
      <c r="AK85" s="85" t="s">
        <v>38</v>
      </c>
      <c r="AL85" s="85" t="s">
        <v>38</v>
      </c>
      <c r="AM85" s="85" t="s">
        <v>38</v>
      </c>
      <c r="AN85" s="85" t="s">
        <v>38</v>
      </c>
      <c r="AO85" s="82"/>
    </row>
    <row r="86" spans="1:41" ht="31.5" x14ac:dyDescent="0.25">
      <c r="A86" s="21" t="s">
        <v>570</v>
      </c>
      <c r="B86" s="194" t="s">
        <v>143</v>
      </c>
      <c r="C86" s="193" t="s">
        <v>144</v>
      </c>
      <c r="D86" s="85" t="s">
        <v>38</v>
      </c>
      <c r="E86" s="85" t="s">
        <v>38</v>
      </c>
      <c r="F86" s="85" t="s">
        <v>38</v>
      </c>
      <c r="G86" s="85" t="s">
        <v>38</v>
      </c>
      <c r="H86" s="85" t="s">
        <v>38</v>
      </c>
      <c r="I86" s="85" t="s">
        <v>38</v>
      </c>
      <c r="J86" s="85" t="s">
        <v>38</v>
      </c>
      <c r="K86" s="85" t="s">
        <v>38</v>
      </c>
      <c r="L86" s="85" t="s">
        <v>38</v>
      </c>
      <c r="M86" s="85" t="s">
        <v>38</v>
      </c>
      <c r="N86" s="85" t="s">
        <v>38</v>
      </c>
      <c r="O86" s="85" t="s">
        <v>38</v>
      </c>
      <c r="P86" s="85" t="s">
        <v>38</v>
      </c>
      <c r="Q86" s="85" t="s">
        <v>38</v>
      </c>
      <c r="R86" s="85" t="s">
        <v>38</v>
      </c>
      <c r="S86" s="85" t="s">
        <v>38</v>
      </c>
      <c r="T86" s="85" t="s">
        <v>38</v>
      </c>
      <c r="U86" s="85" t="s">
        <v>38</v>
      </c>
      <c r="V86" s="85" t="s">
        <v>38</v>
      </c>
      <c r="W86" s="85" t="s">
        <v>38</v>
      </c>
      <c r="X86" s="85" t="s">
        <v>38</v>
      </c>
      <c r="Y86" s="85" t="s">
        <v>38</v>
      </c>
      <c r="Z86" s="85" t="s">
        <v>38</v>
      </c>
      <c r="AA86" s="85" t="s">
        <v>38</v>
      </c>
      <c r="AB86" s="85" t="s">
        <v>38</v>
      </c>
      <c r="AC86" s="85" t="s">
        <v>38</v>
      </c>
      <c r="AD86" s="85" t="s">
        <v>38</v>
      </c>
      <c r="AE86" s="85" t="s">
        <v>38</v>
      </c>
      <c r="AF86" s="85" t="s">
        <v>38</v>
      </c>
      <c r="AG86" s="85" t="s">
        <v>38</v>
      </c>
      <c r="AH86" s="85" t="s">
        <v>38</v>
      </c>
      <c r="AI86" s="85" t="s">
        <v>38</v>
      </c>
      <c r="AJ86" s="85" t="s">
        <v>38</v>
      </c>
      <c r="AK86" s="85" t="s">
        <v>38</v>
      </c>
      <c r="AL86" s="85" t="s">
        <v>38</v>
      </c>
      <c r="AM86" s="85" t="s">
        <v>38</v>
      </c>
      <c r="AN86" s="85" t="s">
        <v>38</v>
      </c>
      <c r="AO86" s="82"/>
    </row>
    <row r="87" spans="1:41" ht="31.5" x14ac:dyDescent="0.25">
      <c r="A87" s="21" t="s">
        <v>571</v>
      </c>
      <c r="B87" s="194" t="s">
        <v>146</v>
      </c>
      <c r="C87" s="193" t="s">
        <v>147</v>
      </c>
      <c r="D87" s="85" t="s">
        <v>38</v>
      </c>
      <c r="E87" s="85" t="s">
        <v>38</v>
      </c>
      <c r="F87" s="85" t="s">
        <v>38</v>
      </c>
      <c r="G87" s="85" t="s">
        <v>38</v>
      </c>
      <c r="H87" s="85" t="s">
        <v>38</v>
      </c>
      <c r="I87" s="85" t="s">
        <v>38</v>
      </c>
      <c r="J87" s="85" t="s">
        <v>38</v>
      </c>
      <c r="K87" s="85" t="s">
        <v>38</v>
      </c>
      <c r="L87" s="85" t="s">
        <v>38</v>
      </c>
      <c r="M87" s="85" t="s">
        <v>38</v>
      </c>
      <c r="N87" s="85" t="s">
        <v>38</v>
      </c>
      <c r="O87" s="85" t="s">
        <v>38</v>
      </c>
      <c r="P87" s="85" t="s">
        <v>38</v>
      </c>
      <c r="Q87" s="85" t="s">
        <v>38</v>
      </c>
      <c r="R87" s="85" t="s">
        <v>38</v>
      </c>
      <c r="S87" s="85" t="s">
        <v>38</v>
      </c>
      <c r="T87" s="85" t="s">
        <v>38</v>
      </c>
      <c r="U87" s="85" t="s">
        <v>38</v>
      </c>
      <c r="V87" s="85" t="s">
        <v>38</v>
      </c>
      <c r="W87" s="85" t="s">
        <v>38</v>
      </c>
      <c r="X87" s="85" t="s">
        <v>38</v>
      </c>
      <c r="Y87" s="85" t="s">
        <v>38</v>
      </c>
      <c r="Z87" s="85" t="s">
        <v>38</v>
      </c>
      <c r="AA87" s="85" t="s">
        <v>38</v>
      </c>
      <c r="AB87" s="85" t="s">
        <v>38</v>
      </c>
      <c r="AC87" s="85" t="s">
        <v>38</v>
      </c>
      <c r="AD87" s="85" t="s">
        <v>38</v>
      </c>
      <c r="AE87" s="85" t="s">
        <v>38</v>
      </c>
      <c r="AF87" s="85" t="s">
        <v>38</v>
      </c>
      <c r="AG87" s="85" t="s">
        <v>38</v>
      </c>
      <c r="AH87" s="85" t="s">
        <v>38</v>
      </c>
      <c r="AI87" s="85" t="s">
        <v>38</v>
      </c>
      <c r="AJ87" s="85" t="s">
        <v>38</v>
      </c>
      <c r="AK87" s="85" t="s">
        <v>38</v>
      </c>
      <c r="AL87" s="85" t="s">
        <v>38</v>
      </c>
      <c r="AM87" s="85" t="s">
        <v>38</v>
      </c>
      <c r="AN87" s="85" t="s">
        <v>38</v>
      </c>
      <c r="AO87" s="82"/>
    </row>
    <row r="88" spans="1:41" ht="31.5" x14ac:dyDescent="0.25">
      <c r="A88" s="21" t="s">
        <v>572</v>
      </c>
      <c r="B88" s="194" t="s">
        <v>149</v>
      </c>
      <c r="C88" s="193" t="s">
        <v>150</v>
      </c>
      <c r="D88" s="85" t="s">
        <v>38</v>
      </c>
      <c r="E88" s="85" t="s">
        <v>38</v>
      </c>
      <c r="F88" s="85" t="s">
        <v>38</v>
      </c>
      <c r="G88" s="85" t="s">
        <v>38</v>
      </c>
      <c r="H88" s="85" t="s">
        <v>38</v>
      </c>
      <c r="I88" s="85" t="s">
        <v>38</v>
      </c>
      <c r="J88" s="85" t="s">
        <v>38</v>
      </c>
      <c r="K88" s="85" t="s">
        <v>38</v>
      </c>
      <c r="L88" s="85" t="s">
        <v>38</v>
      </c>
      <c r="M88" s="85" t="s">
        <v>38</v>
      </c>
      <c r="N88" s="85" t="s">
        <v>38</v>
      </c>
      <c r="O88" s="85" t="s">
        <v>38</v>
      </c>
      <c r="P88" s="85" t="s">
        <v>38</v>
      </c>
      <c r="Q88" s="85" t="s">
        <v>38</v>
      </c>
      <c r="R88" s="85" t="s">
        <v>38</v>
      </c>
      <c r="S88" s="85" t="s">
        <v>38</v>
      </c>
      <c r="T88" s="85" t="s">
        <v>38</v>
      </c>
      <c r="U88" s="85" t="s">
        <v>38</v>
      </c>
      <c r="V88" s="85" t="s">
        <v>38</v>
      </c>
      <c r="W88" s="85" t="s">
        <v>38</v>
      </c>
      <c r="X88" s="85" t="s">
        <v>38</v>
      </c>
      <c r="Y88" s="85" t="s">
        <v>38</v>
      </c>
      <c r="Z88" s="85" t="s">
        <v>38</v>
      </c>
      <c r="AA88" s="85" t="s">
        <v>38</v>
      </c>
      <c r="AB88" s="85" t="s">
        <v>38</v>
      </c>
      <c r="AC88" s="85" t="s">
        <v>38</v>
      </c>
      <c r="AD88" s="85" t="s">
        <v>38</v>
      </c>
      <c r="AE88" s="85" t="s">
        <v>38</v>
      </c>
      <c r="AF88" s="85" t="s">
        <v>38</v>
      </c>
      <c r="AG88" s="85" t="s">
        <v>38</v>
      </c>
      <c r="AH88" s="85" t="s">
        <v>38</v>
      </c>
      <c r="AI88" s="85" t="s">
        <v>38</v>
      </c>
      <c r="AJ88" s="85" t="s">
        <v>38</v>
      </c>
      <c r="AK88" s="85" t="s">
        <v>38</v>
      </c>
      <c r="AL88" s="85" t="s">
        <v>38</v>
      </c>
      <c r="AM88" s="85" t="s">
        <v>38</v>
      </c>
      <c r="AN88" s="85" t="s">
        <v>38</v>
      </c>
      <c r="AO88" s="82"/>
    </row>
    <row r="89" spans="1:41" ht="31.5" x14ac:dyDescent="0.25">
      <c r="A89" s="21" t="s">
        <v>573</v>
      </c>
      <c r="B89" s="194" t="s">
        <v>152</v>
      </c>
      <c r="C89" s="193" t="s">
        <v>153</v>
      </c>
      <c r="D89" s="85" t="s">
        <v>38</v>
      </c>
      <c r="E89" s="85" t="s">
        <v>38</v>
      </c>
      <c r="F89" s="85" t="s">
        <v>38</v>
      </c>
      <c r="G89" s="85" t="s">
        <v>38</v>
      </c>
      <c r="H89" s="85" t="s">
        <v>38</v>
      </c>
      <c r="I89" s="85" t="s">
        <v>38</v>
      </c>
      <c r="J89" s="85" t="s">
        <v>38</v>
      </c>
      <c r="K89" s="85" t="s">
        <v>38</v>
      </c>
      <c r="L89" s="85" t="s">
        <v>38</v>
      </c>
      <c r="M89" s="85" t="s">
        <v>38</v>
      </c>
      <c r="N89" s="85" t="s">
        <v>38</v>
      </c>
      <c r="O89" s="85" t="s">
        <v>38</v>
      </c>
      <c r="P89" s="85" t="s">
        <v>38</v>
      </c>
      <c r="Q89" s="85" t="s">
        <v>38</v>
      </c>
      <c r="R89" s="85" t="s">
        <v>38</v>
      </c>
      <c r="S89" s="85" t="s">
        <v>38</v>
      </c>
      <c r="T89" s="85" t="s">
        <v>38</v>
      </c>
      <c r="U89" s="85" t="s">
        <v>38</v>
      </c>
      <c r="V89" s="85" t="s">
        <v>38</v>
      </c>
      <c r="W89" s="85" t="s">
        <v>38</v>
      </c>
      <c r="X89" s="85" t="s">
        <v>38</v>
      </c>
      <c r="Y89" s="85" t="s">
        <v>38</v>
      </c>
      <c r="Z89" s="85" t="s">
        <v>38</v>
      </c>
      <c r="AA89" s="85" t="s">
        <v>38</v>
      </c>
      <c r="AB89" s="85" t="s">
        <v>38</v>
      </c>
      <c r="AC89" s="85" t="s">
        <v>38</v>
      </c>
      <c r="AD89" s="85" t="s">
        <v>38</v>
      </c>
      <c r="AE89" s="85" t="s">
        <v>38</v>
      </c>
      <c r="AF89" s="85" t="s">
        <v>38</v>
      </c>
      <c r="AG89" s="85" t="s">
        <v>38</v>
      </c>
      <c r="AH89" s="85" t="s">
        <v>38</v>
      </c>
      <c r="AI89" s="85" t="s">
        <v>38</v>
      </c>
      <c r="AJ89" s="85" t="s">
        <v>38</v>
      </c>
      <c r="AK89" s="85" t="s">
        <v>38</v>
      </c>
      <c r="AL89" s="85" t="s">
        <v>38</v>
      </c>
      <c r="AM89" s="85" t="s">
        <v>38</v>
      </c>
      <c r="AN89" s="85" t="s">
        <v>38</v>
      </c>
      <c r="AO89" s="82"/>
    </row>
    <row r="90" spans="1:41" ht="31.5" x14ac:dyDescent="0.25">
      <c r="A90" s="21" t="s">
        <v>574</v>
      </c>
      <c r="B90" s="194" t="s">
        <v>155</v>
      </c>
      <c r="C90" s="193" t="s">
        <v>156</v>
      </c>
      <c r="D90" s="85" t="s">
        <v>38</v>
      </c>
      <c r="E90" s="85" t="s">
        <v>38</v>
      </c>
      <c r="F90" s="85" t="s">
        <v>38</v>
      </c>
      <c r="G90" s="85" t="s">
        <v>38</v>
      </c>
      <c r="H90" s="85" t="s">
        <v>38</v>
      </c>
      <c r="I90" s="85" t="s">
        <v>38</v>
      </c>
      <c r="J90" s="85" t="s">
        <v>38</v>
      </c>
      <c r="K90" s="85" t="s">
        <v>38</v>
      </c>
      <c r="L90" s="85" t="s">
        <v>38</v>
      </c>
      <c r="M90" s="85" t="s">
        <v>38</v>
      </c>
      <c r="N90" s="85" t="s">
        <v>38</v>
      </c>
      <c r="O90" s="85" t="s">
        <v>38</v>
      </c>
      <c r="P90" s="85" t="s">
        <v>38</v>
      </c>
      <c r="Q90" s="85" t="s">
        <v>38</v>
      </c>
      <c r="R90" s="85" t="s">
        <v>38</v>
      </c>
      <c r="S90" s="85" t="s">
        <v>38</v>
      </c>
      <c r="T90" s="85" t="s">
        <v>38</v>
      </c>
      <c r="U90" s="85" t="s">
        <v>38</v>
      </c>
      <c r="V90" s="85" t="s">
        <v>38</v>
      </c>
      <c r="W90" s="85" t="s">
        <v>38</v>
      </c>
      <c r="X90" s="85" t="s">
        <v>38</v>
      </c>
      <c r="Y90" s="85" t="s">
        <v>38</v>
      </c>
      <c r="Z90" s="85" t="s">
        <v>38</v>
      </c>
      <c r="AA90" s="85" t="s">
        <v>38</v>
      </c>
      <c r="AB90" s="85" t="s">
        <v>38</v>
      </c>
      <c r="AC90" s="85" t="s">
        <v>38</v>
      </c>
      <c r="AD90" s="85" t="s">
        <v>38</v>
      </c>
      <c r="AE90" s="85" t="s">
        <v>38</v>
      </c>
      <c r="AF90" s="85" t="s">
        <v>38</v>
      </c>
      <c r="AG90" s="85" t="s">
        <v>38</v>
      </c>
      <c r="AH90" s="85" t="s">
        <v>38</v>
      </c>
      <c r="AI90" s="85" t="s">
        <v>38</v>
      </c>
      <c r="AJ90" s="85" t="s">
        <v>38</v>
      </c>
      <c r="AK90" s="85" t="s">
        <v>38</v>
      </c>
      <c r="AL90" s="85" t="s">
        <v>38</v>
      </c>
      <c r="AM90" s="85" t="s">
        <v>38</v>
      </c>
      <c r="AN90" s="85" t="s">
        <v>38</v>
      </c>
      <c r="AO90" s="82"/>
    </row>
    <row r="91" spans="1:41" ht="31.5" x14ac:dyDescent="0.25">
      <c r="A91" s="21" t="s">
        <v>575</v>
      </c>
      <c r="B91" s="194" t="s">
        <v>158</v>
      </c>
      <c r="C91" s="193" t="s">
        <v>159</v>
      </c>
      <c r="D91" s="85" t="s">
        <v>38</v>
      </c>
      <c r="E91" s="85" t="s">
        <v>38</v>
      </c>
      <c r="F91" s="85" t="s">
        <v>38</v>
      </c>
      <c r="G91" s="85" t="s">
        <v>38</v>
      </c>
      <c r="H91" s="85" t="s">
        <v>38</v>
      </c>
      <c r="I91" s="85" t="s">
        <v>38</v>
      </c>
      <c r="J91" s="85" t="s">
        <v>38</v>
      </c>
      <c r="K91" s="85" t="s">
        <v>38</v>
      </c>
      <c r="L91" s="85" t="s">
        <v>38</v>
      </c>
      <c r="M91" s="85" t="s">
        <v>38</v>
      </c>
      <c r="N91" s="85" t="s">
        <v>38</v>
      </c>
      <c r="O91" s="85" t="s">
        <v>38</v>
      </c>
      <c r="P91" s="85" t="s">
        <v>38</v>
      </c>
      <c r="Q91" s="85" t="s">
        <v>38</v>
      </c>
      <c r="R91" s="85" t="s">
        <v>38</v>
      </c>
      <c r="S91" s="85" t="s">
        <v>38</v>
      </c>
      <c r="T91" s="85" t="s">
        <v>38</v>
      </c>
      <c r="U91" s="85" t="s">
        <v>38</v>
      </c>
      <c r="V91" s="85" t="s">
        <v>38</v>
      </c>
      <c r="W91" s="85" t="s">
        <v>38</v>
      </c>
      <c r="X91" s="85" t="s">
        <v>38</v>
      </c>
      <c r="Y91" s="85" t="s">
        <v>38</v>
      </c>
      <c r="Z91" s="85" t="s">
        <v>38</v>
      </c>
      <c r="AA91" s="85" t="s">
        <v>38</v>
      </c>
      <c r="AB91" s="85" t="s">
        <v>38</v>
      </c>
      <c r="AC91" s="85" t="s">
        <v>38</v>
      </c>
      <c r="AD91" s="85" t="s">
        <v>38</v>
      </c>
      <c r="AE91" s="85" t="s">
        <v>38</v>
      </c>
      <c r="AF91" s="85" t="s">
        <v>38</v>
      </c>
      <c r="AG91" s="85" t="s">
        <v>38</v>
      </c>
      <c r="AH91" s="85" t="s">
        <v>38</v>
      </c>
      <c r="AI91" s="85" t="s">
        <v>38</v>
      </c>
      <c r="AJ91" s="85" t="s">
        <v>38</v>
      </c>
      <c r="AK91" s="85" t="s">
        <v>38</v>
      </c>
      <c r="AL91" s="85" t="s">
        <v>38</v>
      </c>
      <c r="AM91" s="85" t="s">
        <v>38</v>
      </c>
      <c r="AN91" s="85" t="s">
        <v>38</v>
      </c>
      <c r="AO91" s="82"/>
    </row>
    <row r="92" spans="1:41" ht="31.5" x14ac:dyDescent="0.25">
      <c r="A92" s="21" t="s">
        <v>576</v>
      </c>
      <c r="B92" s="194" t="s">
        <v>161</v>
      </c>
      <c r="C92" s="193" t="s">
        <v>162</v>
      </c>
      <c r="D92" s="85" t="s">
        <v>38</v>
      </c>
      <c r="E92" s="85" t="s">
        <v>38</v>
      </c>
      <c r="F92" s="85" t="s">
        <v>38</v>
      </c>
      <c r="G92" s="85" t="s">
        <v>38</v>
      </c>
      <c r="H92" s="85" t="s">
        <v>38</v>
      </c>
      <c r="I92" s="85" t="s">
        <v>38</v>
      </c>
      <c r="J92" s="85" t="s">
        <v>38</v>
      </c>
      <c r="K92" s="85" t="s">
        <v>38</v>
      </c>
      <c r="L92" s="85" t="s">
        <v>38</v>
      </c>
      <c r="M92" s="85" t="s">
        <v>38</v>
      </c>
      <c r="N92" s="85" t="s">
        <v>38</v>
      </c>
      <c r="O92" s="85" t="s">
        <v>38</v>
      </c>
      <c r="P92" s="85" t="s">
        <v>38</v>
      </c>
      <c r="Q92" s="85" t="s">
        <v>38</v>
      </c>
      <c r="R92" s="85" t="s">
        <v>38</v>
      </c>
      <c r="S92" s="85" t="s">
        <v>38</v>
      </c>
      <c r="T92" s="85" t="s">
        <v>38</v>
      </c>
      <c r="U92" s="85" t="s">
        <v>38</v>
      </c>
      <c r="V92" s="85" t="s">
        <v>38</v>
      </c>
      <c r="W92" s="85" t="s">
        <v>38</v>
      </c>
      <c r="X92" s="85" t="s">
        <v>38</v>
      </c>
      <c r="Y92" s="85" t="s">
        <v>38</v>
      </c>
      <c r="Z92" s="85" t="s">
        <v>38</v>
      </c>
      <c r="AA92" s="85" t="s">
        <v>38</v>
      </c>
      <c r="AB92" s="85" t="s">
        <v>38</v>
      </c>
      <c r="AC92" s="85" t="s">
        <v>38</v>
      </c>
      <c r="AD92" s="85" t="s">
        <v>38</v>
      </c>
      <c r="AE92" s="85" t="s">
        <v>38</v>
      </c>
      <c r="AF92" s="85" t="s">
        <v>38</v>
      </c>
      <c r="AG92" s="85" t="s">
        <v>38</v>
      </c>
      <c r="AH92" s="85" t="s">
        <v>38</v>
      </c>
      <c r="AI92" s="85" t="s">
        <v>38</v>
      </c>
      <c r="AJ92" s="85" t="s">
        <v>38</v>
      </c>
      <c r="AK92" s="85" t="s">
        <v>38</v>
      </c>
      <c r="AL92" s="85" t="s">
        <v>38</v>
      </c>
      <c r="AM92" s="85" t="s">
        <v>38</v>
      </c>
      <c r="AN92" s="85" t="s">
        <v>38</v>
      </c>
      <c r="AO92" s="82"/>
    </row>
    <row r="93" spans="1:41" ht="31.5" x14ac:dyDescent="0.25">
      <c r="A93" s="21" t="s">
        <v>577</v>
      </c>
      <c r="B93" s="194" t="s">
        <v>164</v>
      </c>
      <c r="C93" s="193" t="s">
        <v>165</v>
      </c>
      <c r="D93" s="85" t="s">
        <v>38</v>
      </c>
      <c r="E93" s="85" t="s">
        <v>38</v>
      </c>
      <c r="F93" s="85" t="s">
        <v>38</v>
      </c>
      <c r="G93" s="85" t="s">
        <v>38</v>
      </c>
      <c r="H93" s="85" t="s">
        <v>38</v>
      </c>
      <c r="I93" s="85" t="s">
        <v>38</v>
      </c>
      <c r="J93" s="85" t="s">
        <v>38</v>
      </c>
      <c r="K93" s="85" t="s">
        <v>38</v>
      </c>
      <c r="L93" s="85" t="s">
        <v>38</v>
      </c>
      <c r="M93" s="85" t="s">
        <v>38</v>
      </c>
      <c r="N93" s="85" t="s">
        <v>38</v>
      </c>
      <c r="O93" s="85" t="s">
        <v>38</v>
      </c>
      <c r="P93" s="85" t="s">
        <v>38</v>
      </c>
      <c r="Q93" s="85" t="s">
        <v>38</v>
      </c>
      <c r="R93" s="85" t="s">
        <v>38</v>
      </c>
      <c r="S93" s="85" t="s">
        <v>38</v>
      </c>
      <c r="T93" s="85" t="s">
        <v>38</v>
      </c>
      <c r="U93" s="85" t="s">
        <v>38</v>
      </c>
      <c r="V93" s="85" t="s">
        <v>38</v>
      </c>
      <c r="W93" s="85" t="s">
        <v>38</v>
      </c>
      <c r="X93" s="85" t="s">
        <v>38</v>
      </c>
      <c r="Y93" s="85" t="s">
        <v>38</v>
      </c>
      <c r="Z93" s="85" t="s">
        <v>38</v>
      </c>
      <c r="AA93" s="85" t="s">
        <v>38</v>
      </c>
      <c r="AB93" s="85" t="s">
        <v>38</v>
      </c>
      <c r="AC93" s="85" t="s">
        <v>38</v>
      </c>
      <c r="AD93" s="85" t="s">
        <v>38</v>
      </c>
      <c r="AE93" s="85" t="s">
        <v>38</v>
      </c>
      <c r="AF93" s="85" t="s">
        <v>38</v>
      </c>
      <c r="AG93" s="85" t="s">
        <v>38</v>
      </c>
      <c r="AH93" s="85" t="s">
        <v>38</v>
      </c>
      <c r="AI93" s="85" t="s">
        <v>38</v>
      </c>
      <c r="AJ93" s="85" t="s">
        <v>38</v>
      </c>
      <c r="AK93" s="85" t="s">
        <v>38</v>
      </c>
      <c r="AL93" s="85" t="s">
        <v>38</v>
      </c>
      <c r="AM93" s="85" t="s">
        <v>38</v>
      </c>
      <c r="AN93" s="85" t="s">
        <v>38</v>
      </c>
      <c r="AO93" s="82"/>
    </row>
    <row r="94" spans="1:41" ht="31.5" x14ac:dyDescent="0.25">
      <c r="A94" s="21" t="s">
        <v>578</v>
      </c>
      <c r="B94" s="194" t="s">
        <v>167</v>
      </c>
      <c r="C94" s="193" t="s">
        <v>168</v>
      </c>
      <c r="D94" s="85" t="s">
        <v>38</v>
      </c>
      <c r="E94" s="85" t="s">
        <v>38</v>
      </c>
      <c r="F94" s="85" t="s">
        <v>38</v>
      </c>
      <c r="G94" s="85" t="s">
        <v>38</v>
      </c>
      <c r="H94" s="85" t="s">
        <v>38</v>
      </c>
      <c r="I94" s="85" t="s">
        <v>38</v>
      </c>
      <c r="J94" s="85" t="s">
        <v>38</v>
      </c>
      <c r="K94" s="85" t="s">
        <v>38</v>
      </c>
      <c r="L94" s="85" t="s">
        <v>38</v>
      </c>
      <c r="M94" s="85" t="s">
        <v>38</v>
      </c>
      <c r="N94" s="85" t="s">
        <v>38</v>
      </c>
      <c r="O94" s="85" t="s">
        <v>38</v>
      </c>
      <c r="P94" s="85" t="s">
        <v>38</v>
      </c>
      <c r="Q94" s="85" t="s">
        <v>38</v>
      </c>
      <c r="R94" s="85" t="s">
        <v>38</v>
      </c>
      <c r="S94" s="85" t="s">
        <v>38</v>
      </c>
      <c r="T94" s="85" t="s">
        <v>38</v>
      </c>
      <c r="U94" s="85" t="s">
        <v>38</v>
      </c>
      <c r="V94" s="85" t="s">
        <v>38</v>
      </c>
      <c r="W94" s="85" t="s">
        <v>38</v>
      </c>
      <c r="X94" s="85" t="s">
        <v>38</v>
      </c>
      <c r="Y94" s="85" t="s">
        <v>38</v>
      </c>
      <c r="Z94" s="85" t="s">
        <v>38</v>
      </c>
      <c r="AA94" s="85" t="s">
        <v>38</v>
      </c>
      <c r="AB94" s="85" t="s">
        <v>38</v>
      </c>
      <c r="AC94" s="85" t="s">
        <v>38</v>
      </c>
      <c r="AD94" s="85" t="s">
        <v>38</v>
      </c>
      <c r="AE94" s="85" t="s">
        <v>38</v>
      </c>
      <c r="AF94" s="85" t="s">
        <v>38</v>
      </c>
      <c r="AG94" s="85" t="s">
        <v>38</v>
      </c>
      <c r="AH94" s="85" t="s">
        <v>38</v>
      </c>
      <c r="AI94" s="85" t="s">
        <v>38</v>
      </c>
      <c r="AJ94" s="85" t="s">
        <v>38</v>
      </c>
      <c r="AK94" s="85" t="s">
        <v>38</v>
      </c>
      <c r="AL94" s="85" t="s">
        <v>38</v>
      </c>
      <c r="AM94" s="85" t="s">
        <v>38</v>
      </c>
      <c r="AN94" s="85" t="s">
        <v>38</v>
      </c>
      <c r="AO94" s="82"/>
    </row>
    <row r="95" spans="1:41" ht="31.5" x14ac:dyDescent="0.25">
      <c r="A95" s="21" t="s">
        <v>579</v>
      </c>
      <c r="B95" s="194" t="s">
        <v>170</v>
      </c>
      <c r="C95" s="193" t="s">
        <v>171</v>
      </c>
      <c r="D95" s="85" t="s">
        <v>38</v>
      </c>
      <c r="E95" s="85" t="s">
        <v>38</v>
      </c>
      <c r="F95" s="85" t="s">
        <v>38</v>
      </c>
      <c r="G95" s="85" t="s">
        <v>38</v>
      </c>
      <c r="H95" s="85" t="s">
        <v>38</v>
      </c>
      <c r="I95" s="85" t="s">
        <v>38</v>
      </c>
      <c r="J95" s="85" t="s">
        <v>38</v>
      </c>
      <c r="K95" s="85" t="s">
        <v>38</v>
      </c>
      <c r="L95" s="85" t="s">
        <v>38</v>
      </c>
      <c r="M95" s="85" t="s">
        <v>38</v>
      </c>
      <c r="N95" s="85" t="s">
        <v>38</v>
      </c>
      <c r="O95" s="85" t="s">
        <v>38</v>
      </c>
      <c r="P95" s="85" t="s">
        <v>38</v>
      </c>
      <c r="Q95" s="85" t="s">
        <v>38</v>
      </c>
      <c r="R95" s="85" t="s">
        <v>38</v>
      </c>
      <c r="S95" s="85" t="s">
        <v>38</v>
      </c>
      <c r="T95" s="85" t="s">
        <v>38</v>
      </c>
      <c r="U95" s="85" t="s">
        <v>38</v>
      </c>
      <c r="V95" s="85" t="s">
        <v>38</v>
      </c>
      <c r="W95" s="85" t="s">
        <v>38</v>
      </c>
      <c r="X95" s="85" t="s">
        <v>38</v>
      </c>
      <c r="Y95" s="85" t="s">
        <v>38</v>
      </c>
      <c r="Z95" s="85" t="s">
        <v>38</v>
      </c>
      <c r="AA95" s="85" t="s">
        <v>38</v>
      </c>
      <c r="AB95" s="85" t="s">
        <v>38</v>
      </c>
      <c r="AC95" s="85" t="s">
        <v>38</v>
      </c>
      <c r="AD95" s="85" t="s">
        <v>38</v>
      </c>
      <c r="AE95" s="85" t="s">
        <v>38</v>
      </c>
      <c r="AF95" s="85" t="s">
        <v>38</v>
      </c>
      <c r="AG95" s="85" t="s">
        <v>38</v>
      </c>
      <c r="AH95" s="85" t="s">
        <v>38</v>
      </c>
      <c r="AI95" s="85" t="s">
        <v>38</v>
      </c>
      <c r="AJ95" s="85" t="s">
        <v>38</v>
      </c>
      <c r="AK95" s="85" t="s">
        <v>38</v>
      </c>
      <c r="AL95" s="85" t="s">
        <v>38</v>
      </c>
      <c r="AM95" s="85" t="s">
        <v>38</v>
      </c>
      <c r="AN95" s="85" t="s">
        <v>38</v>
      </c>
      <c r="AO95" s="82"/>
    </row>
    <row r="96" spans="1:41" ht="31.5" x14ac:dyDescent="0.25">
      <c r="A96" s="21" t="s">
        <v>580</v>
      </c>
      <c r="B96" s="194" t="s">
        <v>173</v>
      </c>
      <c r="C96" s="193" t="s">
        <v>174</v>
      </c>
      <c r="D96" s="85" t="s">
        <v>38</v>
      </c>
      <c r="E96" s="85" t="s">
        <v>38</v>
      </c>
      <c r="F96" s="85" t="s">
        <v>38</v>
      </c>
      <c r="G96" s="85" t="s">
        <v>38</v>
      </c>
      <c r="H96" s="85" t="s">
        <v>38</v>
      </c>
      <c r="I96" s="85" t="s">
        <v>38</v>
      </c>
      <c r="J96" s="85" t="s">
        <v>38</v>
      </c>
      <c r="K96" s="85" t="s">
        <v>38</v>
      </c>
      <c r="L96" s="85" t="s">
        <v>38</v>
      </c>
      <c r="M96" s="85" t="s">
        <v>38</v>
      </c>
      <c r="N96" s="85" t="s">
        <v>38</v>
      </c>
      <c r="O96" s="85" t="s">
        <v>38</v>
      </c>
      <c r="P96" s="85" t="s">
        <v>38</v>
      </c>
      <c r="Q96" s="85" t="s">
        <v>38</v>
      </c>
      <c r="R96" s="85" t="s">
        <v>38</v>
      </c>
      <c r="S96" s="85" t="s">
        <v>38</v>
      </c>
      <c r="T96" s="85" t="s">
        <v>38</v>
      </c>
      <c r="U96" s="85" t="s">
        <v>38</v>
      </c>
      <c r="V96" s="85" t="s">
        <v>38</v>
      </c>
      <c r="W96" s="85" t="s">
        <v>38</v>
      </c>
      <c r="X96" s="85" t="s">
        <v>38</v>
      </c>
      <c r="Y96" s="85" t="s">
        <v>38</v>
      </c>
      <c r="Z96" s="85" t="s">
        <v>38</v>
      </c>
      <c r="AA96" s="85" t="s">
        <v>38</v>
      </c>
      <c r="AB96" s="85" t="s">
        <v>38</v>
      </c>
      <c r="AC96" s="85" t="s">
        <v>38</v>
      </c>
      <c r="AD96" s="85" t="s">
        <v>38</v>
      </c>
      <c r="AE96" s="85" t="s">
        <v>38</v>
      </c>
      <c r="AF96" s="85" t="s">
        <v>38</v>
      </c>
      <c r="AG96" s="85" t="s">
        <v>38</v>
      </c>
      <c r="AH96" s="85" t="s">
        <v>38</v>
      </c>
      <c r="AI96" s="85" t="s">
        <v>38</v>
      </c>
      <c r="AJ96" s="85" t="s">
        <v>38</v>
      </c>
      <c r="AK96" s="85" t="s">
        <v>38</v>
      </c>
      <c r="AL96" s="85" t="s">
        <v>38</v>
      </c>
      <c r="AM96" s="85" t="s">
        <v>38</v>
      </c>
      <c r="AN96" s="85" t="s">
        <v>38</v>
      </c>
      <c r="AO96" s="82"/>
    </row>
    <row r="97" spans="1:41" ht="31.5" x14ac:dyDescent="0.25">
      <c r="A97" s="21" t="s">
        <v>581</v>
      </c>
      <c r="B97" s="194" t="s">
        <v>176</v>
      </c>
      <c r="C97" s="193" t="s">
        <v>177</v>
      </c>
      <c r="D97" s="85" t="s">
        <v>38</v>
      </c>
      <c r="E97" s="85" t="s">
        <v>38</v>
      </c>
      <c r="F97" s="85" t="s">
        <v>38</v>
      </c>
      <c r="G97" s="85" t="s">
        <v>38</v>
      </c>
      <c r="H97" s="85" t="s">
        <v>38</v>
      </c>
      <c r="I97" s="85" t="s">
        <v>38</v>
      </c>
      <c r="J97" s="85" t="s">
        <v>38</v>
      </c>
      <c r="K97" s="85" t="s">
        <v>38</v>
      </c>
      <c r="L97" s="85" t="s">
        <v>38</v>
      </c>
      <c r="M97" s="85" t="s">
        <v>38</v>
      </c>
      <c r="N97" s="85" t="s">
        <v>38</v>
      </c>
      <c r="O97" s="85" t="s">
        <v>38</v>
      </c>
      <c r="P97" s="85" t="s">
        <v>38</v>
      </c>
      <c r="Q97" s="85" t="s">
        <v>38</v>
      </c>
      <c r="R97" s="85" t="s">
        <v>38</v>
      </c>
      <c r="S97" s="85" t="s">
        <v>38</v>
      </c>
      <c r="T97" s="85" t="s">
        <v>38</v>
      </c>
      <c r="U97" s="85" t="s">
        <v>38</v>
      </c>
      <c r="V97" s="85" t="s">
        <v>38</v>
      </c>
      <c r="W97" s="85" t="s">
        <v>38</v>
      </c>
      <c r="X97" s="85" t="s">
        <v>38</v>
      </c>
      <c r="Y97" s="85" t="s">
        <v>38</v>
      </c>
      <c r="Z97" s="85" t="s">
        <v>38</v>
      </c>
      <c r="AA97" s="85" t="s">
        <v>38</v>
      </c>
      <c r="AB97" s="85" t="s">
        <v>38</v>
      </c>
      <c r="AC97" s="85" t="s">
        <v>38</v>
      </c>
      <c r="AD97" s="85" t="s">
        <v>38</v>
      </c>
      <c r="AE97" s="85" t="s">
        <v>38</v>
      </c>
      <c r="AF97" s="85" t="s">
        <v>38</v>
      </c>
      <c r="AG97" s="85" t="s">
        <v>38</v>
      </c>
      <c r="AH97" s="85" t="s">
        <v>38</v>
      </c>
      <c r="AI97" s="85" t="s">
        <v>38</v>
      </c>
      <c r="AJ97" s="85" t="s">
        <v>38</v>
      </c>
      <c r="AK97" s="85" t="s">
        <v>38</v>
      </c>
      <c r="AL97" s="85" t="s">
        <v>38</v>
      </c>
      <c r="AM97" s="85" t="s">
        <v>38</v>
      </c>
      <c r="AN97" s="85" t="s">
        <v>38</v>
      </c>
      <c r="AO97" s="82"/>
    </row>
    <row r="98" spans="1:41" ht="31.5" x14ac:dyDescent="0.25">
      <c r="A98" s="21" t="s">
        <v>582</v>
      </c>
      <c r="B98" s="194" t="s">
        <v>179</v>
      </c>
      <c r="C98" s="193" t="s">
        <v>180</v>
      </c>
      <c r="D98" s="85" t="s">
        <v>38</v>
      </c>
      <c r="E98" s="85" t="s">
        <v>38</v>
      </c>
      <c r="F98" s="85" t="s">
        <v>38</v>
      </c>
      <c r="G98" s="85" t="s">
        <v>38</v>
      </c>
      <c r="H98" s="85" t="s">
        <v>38</v>
      </c>
      <c r="I98" s="85" t="s">
        <v>38</v>
      </c>
      <c r="J98" s="85" t="s">
        <v>38</v>
      </c>
      <c r="K98" s="85" t="s">
        <v>38</v>
      </c>
      <c r="L98" s="85" t="s">
        <v>38</v>
      </c>
      <c r="M98" s="85" t="s">
        <v>38</v>
      </c>
      <c r="N98" s="85" t="s">
        <v>38</v>
      </c>
      <c r="O98" s="85" t="s">
        <v>38</v>
      </c>
      <c r="P98" s="85" t="s">
        <v>38</v>
      </c>
      <c r="Q98" s="85" t="s">
        <v>38</v>
      </c>
      <c r="R98" s="85" t="s">
        <v>38</v>
      </c>
      <c r="S98" s="85" t="s">
        <v>38</v>
      </c>
      <c r="T98" s="85" t="s">
        <v>38</v>
      </c>
      <c r="U98" s="85" t="s">
        <v>38</v>
      </c>
      <c r="V98" s="85" t="s">
        <v>38</v>
      </c>
      <c r="W98" s="85" t="s">
        <v>38</v>
      </c>
      <c r="X98" s="85" t="s">
        <v>38</v>
      </c>
      <c r="Y98" s="85" t="s">
        <v>38</v>
      </c>
      <c r="Z98" s="85" t="s">
        <v>38</v>
      </c>
      <c r="AA98" s="85" t="s">
        <v>38</v>
      </c>
      <c r="AB98" s="85" t="s">
        <v>38</v>
      </c>
      <c r="AC98" s="85" t="s">
        <v>38</v>
      </c>
      <c r="AD98" s="85" t="s">
        <v>38</v>
      </c>
      <c r="AE98" s="85" t="s">
        <v>38</v>
      </c>
      <c r="AF98" s="85" t="s">
        <v>38</v>
      </c>
      <c r="AG98" s="85" t="s">
        <v>38</v>
      </c>
      <c r="AH98" s="85" t="s">
        <v>38</v>
      </c>
      <c r="AI98" s="85" t="s">
        <v>38</v>
      </c>
      <c r="AJ98" s="85" t="s">
        <v>38</v>
      </c>
      <c r="AK98" s="85" t="s">
        <v>38</v>
      </c>
      <c r="AL98" s="85" t="s">
        <v>38</v>
      </c>
      <c r="AM98" s="85" t="s">
        <v>38</v>
      </c>
      <c r="AN98" s="85" t="s">
        <v>38</v>
      </c>
      <c r="AO98" s="82"/>
    </row>
    <row r="99" spans="1:41" ht="31.5" x14ac:dyDescent="0.25">
      <c r="A99" s="21" t="s">
        <v>583</v>
      </c>
      <c r="B99" s="194" t="s">
        <v>182</v>
      </c>
      <c r="C99" s="193" t="s">
        <v>183</v>
      </c>
      <c r="D99" s="85" t="s">
        <v>38</v>
      </c>
      <c r="E99" s="85" t="s">
        <v>38</v>
      </c>
      <c r="F99" s="85" t="s">
        <v>38</v>
      </c>
      <c r="G99" s="85" t="s">
        <v>38</v>
      </c>
      <c r="H99" s="85" t="s">
        <v>38</v>
      </c>
      <c r="I99" s="85" t="s">
        <v>38</v>
      </c>
      <c r="J99" s="85" t="s">
        <v>38</v>
      </c>
      <c r="K99" s="85" t="s">
        <v>38</v>
      </c>
      <c r="L99" s="85" t="s">
        <v>38</v>
      </c>
      <c r="M99" s="85" t="s">
        <v>38</v>
      </c>
      <c r="N99" s="85" t="s">
        <v>38</v>
      </c>
      <c r="O99" s="85" t="s">
        <v>38</v>
      </c>
      <c r="P99" s="85" t="s">
        <v>38</v>
      </c>
      <c r="Q99" s="85" t="s">
        <v>38</v>
      </c>
      <c r="R99" s="85" t="s">
        <v>38</v>
      </c>
      <c r="S99" s="85" t="s">
        <v>38</v>
      </c>
      <c r="T99" s="85" t="s">
        <v>38</v>
      </c>
      <c r="U99" s="85" t="s">
        <v>38</v>
      </c>
      <c r="V99" s="85" t="s">
        <v>38</v>
      </c>
      <c r="W99" s="85" t="s">
        <v>38</v>
      </c>
      <c r="X99" s="85" t="s">
        <v>38</v>
      </c>
      <c r="Y99" s="85" t="s">
        <v>38</v>
      </c>
      <c r="Z99" s="85" t="s">
        <v>38</v>
      </c>
      <c r="AA99" s="85" t="s">
        <v>38</v>
      </c>
      <c r="AB99" s="85" t="s">
        <v>38</v>
      </c>
      <c r="AC99" s="85" t="s">
        <v>38</v>
      </c>
      <c r="AD99" s="85" t="s">
        <v>38</v>
      </c>
      <c r="AE99" s="85" t="s">
        <v>38</v>
      </c>
      <c r="AF99" s="85" t="s">
        <v>38</v>
      </c>
      <c r="AG99" s="85" t="s">
        <v>38</v>
      </c>
      <c r="AH99" s="85" t="s">
        <v>38</v>
      </c>
      <c r="AI99" s="85" t="s">
        <v>38</v>
      </c>
      <c r="AJ99" s="85" t="s">
        <v>38</v>
      </c>
      <c r="AK99" s="85" t="s">
        <v>38</v>
      </c>
      <c r="AL99" s="85" t="s">
        <v>38</v>
      </c>
      <c r="AM99" s="85" t="s">
        <v>38</v>
      </c>
      <c r="AN99" s="85" t="s">
        <v>38</v>
      </c>
      <c r="AO99" s="82"/>
    </row>
    <row r="100" spans="1:41" ht="31.5" x14ac:dyDescent="0.25">
      <c r="A100" s="21" t="s">
        <v>584</v>
      </c>
      <c r="B100" s="194" t="s">
        <v>185</v>
      </c>
      <c r="C100" s="193" t="s">
        <v>186</v>
      </c>
      <c r="D100" s="85" t="s">
        <v>38</v>
      </c>
      <c r="E100" s="85" t="s">
        <v>38</v>
      </c>
      <c r="F100" s="85" t="s">
        <v>38</v>
      </c>
      <c r="G100" s="85" t="s">
        <v>38</v>
      </c>
      <c r="H100" s="85" t="s">
        <v>38</v>
      </c>
      <c r="I100" s="85" t="s">
        <v>38</v>
      </c>
      <c r="J100" s="85" t="s">
        <v>38</v>
      </c>
      <c r="K100" s="85" t="s">
        <v>38</v>
      </c>
      <c r="L100" s="85" t="s">
        <v>38</v>
      </c>
      <c r="M100" s="85" t="s">
        <v>38</v>
      </c>
      <c r="N100" s="85" t="s">
        <v>38</v>
      </c>
      <c r="O100" s="85" t="s">
        <v>38</v>
      </c>
      <c r="P100" s="85" t="s">
        <v>38</v>
      </c>
      <c r="Q100" s="85" t="s">
        <v>38</v>
      </c>
      <c r="R100" s="85" t="s">
        <v>38</v>
      </c>
      <c r="S100" s="85" t="s">
        <v>38</v>
      </c>
      <c r="T100" s="85" t="s">
        <v>38</v>
      </c>
      <c r="U100" s="85" t="s">
        <v>38</v>
      </c>
      <c r="V100" s="85" t="s">
        <v>38</v>
      </c>
      <c r="W100" s="85" t="s">
        <v>38</v>
      </c>
      <c r="X100" s="85" t="s">
        <v>38</v>
      </c>
      <c r="Y100" s="85" t="s">
        <v>38</v>
      </c>
      <c r="Z100" s="85" t="s">
        <v>38</v>
      </c>
      <c r="AA100" s="85" t="s">
        <v>38</v>
      </c>
      <c r="AB100" s="85" t="s">
        <v>38</v>
      </c>
      <c r="AC100" s="85" t="s">
        <v>38</v>
      </c>
      <c r="AD100" s="85" t="s">
        <v>38</v>
      </c>
      <c r="AE100" s="85" t="s">
        <v>38</v>
      </c>
      <c r="AF100" s="85" t="s">
        <v>38</v>
      </c>
      <c r="AG100" s="85" t="s">
        <v>38</v>
      </c>
      <c r="AH100" s="85" t="s">
        <v>38</v>
      </c>
      <c r="AI100" s="85" t="s">
        <v>38</v>
      </c>
      <c r="AJ100" s="85" t="s">
        <v>38</v>
      </c>
      <c r="AK100" s="85" t="s">
        <v>38</v>
      </c>
      <c r="AL100" s="85" t="s">
        <v>38</v>
      </c>
      <c r="AM100" s="85" t="s">
        <v>38</v>
      </c>
      <c r="AN100" s="85" t="s">
        <v>38</v>
      </c>
      <c r="AO100" s="82"/>
    </row>
    <row r="101" spans="1:41" ht="31.5" x14ac:dyDescent="0.25">
      <c r="A101" s="21" t="s">
        <v>585</v>
      </c>
      <c r="B101" s="194" t="s">
        <v>188</v>
      </c>
      <c r="C101" s="193" t="s">
        <v>189</v>
      </c>
      <c r="D101" s="85" t="s">
        <v>38</v>
      </c>
      <c r="E101" s="85" t="s">
        <v>38</v>
      </c>
      <c r="F101" s="85" t="s">
        <v>38</v>
      </c>
      <c r="G101" s="85" t="s">
        <v>38</v>
      </c>
      <c r="H101" s="85" t="s">
        <v>38</v>
      </c>
      <c r="I101" s="85" t="s">
        <v>38</v>
      </c>
      <c r="J101" s="85" t="s">
        <v>38</v>
      </c>
      <c r="K101" s="85" t="s">
        <v>38</v>
      </c>
      <c r="L101" s="85" t="s">
        <v>38</v>
      </c>
      <c r="M101" s="85" t="s">
        <v>38</v>
      </c>
      <c r="N101" s="85" t="s">
        <v>38</v>
      </c>
      <c r="O101" s="85" t="s">
        <v>38</v>
      </c>
      <c r="P101" s="85" t="s">
        <v>38</v>
      </c>
      <c r="Q101" s="85" t="s">
        <v>38</v>
      </c>
      <c r="R101" s="85" t="s">
        <v>38</v>
      </c>
      <c r="S101" s="85" t="s">
        <v>38</v>
      </c>
      <c r="T101" s="85" t="s">
        <v>38</v>
      </c>
      <c r="U101" s="85" t="s">
        <v>38</v>
      </c>
      <c r="V101" s="85" t="s">
        <v>38</v>
      </c>
      <c r="W101" s="85" t="s">
        <v>38</v>
      </c>
      <c r="X101" s="85" t="s">
        <v>38</v>
      </c>
      <c r="Y101" s="85" t="s">
        <v>38</v>
      </c>
      <c r="Z101" s="85" t="s">
        <v>38</v>
      </c>
      <c r="AA101" s="85" t="s">
        <v>38</v>
      </c>
      <c r="AB101" s="85" t="s">
        <v>38</v>
      </c>
      <c r="AC101" s="85" t="s">
        <v>38</v>
      </c>
      <c r="AD101" s="85" t="s">
        <v>38</v>
      </c>
      <c r="AE101" s="85" t="s">
        <v>38</v>
      </c>
      <c r="AF101" s="85" t="s">
        <v>38</v>
      </c>
      <c r="AG101" s="85" t="s">
        <v>38</v>
      </c>
      <c r="AH101" s="85" t="s">
        <v>38</v>
      </c>
      <c r="AI101" s="85" t="s">
        <v>38</v>
      </c>
      <c r="AJ101" s="85" t="s">
        <v>38</v>
      </c>
      <c r="AK101" s="85" t="s">
        <v>38</v>
      </c>
      <c r="AL101" s="85" t="s">
        <v>38</v>
      </c>
      <c r="AM101" s="85" t="s">
        <v>38</v>
      </c>
      <c r="AN101" s="85" t="s">
        <v>38</v>
      </c>
      <c r="AO101" s="82"/>
    </row>
    <row r="102" spans="1:41" ht="31.5" x14ac:dyDescent="0.25">
      <c r="A102" s="21" t="s">
        <v>586</v>
      </c>
      <c r="B102" s="194" t="s">
        <v>191</v>
      </c>
      <c r="C102" s="193" t="s">
        <v>192</v>
      </c>
      <c r="D102" s="85" t="s">
        <v>38</v>
      </c>
      <c r="E102" s="85" t="s">
        <v>38</v>
      </c>
      <c r="F102" s="85" t="s">
        <v>38</v>
      </c>
      <c r="G102" s="85" t="s">
        <v>38</v>
      </c>
      <c r="H102" s="85" t="s">
        <v>38</v>
      </c>
      <c r="I102" s="85" t="s">
        <v>38</v>
      </c>
      <c r="J102" s="85" t="s">
        <v>38</v>
      </c>
      <c r="K102" s="85" t="s">
        <v>38</v>
      </c>
      <c r="L102" s="85" t="s">
        <v>38</v>
      </c>
      <c r="M102" s="85" t="s">
        <v>38</v>
      </c>
      <c r="N102" s="85" t="s">
        <v>38</v>
      </c>
      <c r="O102" s="85" t="s">
        <v>38</v>
      </c>
      <c r="P102" s="85" t="s">
        <v>38</v>
      </c>
      <c r="Q102" s="85" t="s">
        <v>38</v>
      </c>
      <c r="R102" s="85" t="s">
        <v>38</v>
      </c>
      <c r="S102" s="85" t="s">
        <v>38</v>
      </c>
      <c r="T102" s="85" t="s">
        <v>38</v>
      </c>
      <c r="U102" s="85" t="s">
        <v>38</v>
      </c>
      <c r="V102" s="85" t="s">
        <v>38</v>
      </c>
      <c r="W102" s="85" t="s">
        <v>38</v>
      </c>
      <c r="X102" s="85" t="s">
        <v>38</v>
      </c>
      <c r="Y102" s="85" t="s">
        <v>38</v>
      </c>
      <c r="Z102" s="85" t="s">
        <v>38</v>
      </c>
      <c r="AA102" s="85" t="s">
        <v>38</v>
      </c>
      <c r="AB102" s="85" t="s">
        <v>38</v>
      </c>
      <c r="AC102" s="85" t="s">
        <v>38</v>
      </c>
      <c r="AD102" s="85" t="s">
        <v>38</v>
      </c>
      <c r="AE102" s="85" t="s">
        <v>38</v>
      </c>
      <c r="AF102" s="85" t="s">
        <v>38</v>
      </c>
      <c r="AG102" s="85" t="s">
        <v>38</v>
      </c>
      <c r="AH102" s="85" t="s">
        <v>38</v>
      </c>
      <c r="AI102" s="85" t="s">
        <v>38</v>
      </c>
      <c r="AJ102" s="85" t="s">
        <v>38</v>
      </c>
      <c r="AK102" s="85" t="s">
        <v>38</v>
      </c>
      <c r="AL102" s="85" t="s">
        <v>38</v>
      </c>
      <c r="AM102" s="85" t="s">
        <v>38</v>
      </c>
      <c r="AN102" s="85" t="s">
        <v>38</v>
      </c>
      <c r="AO102" s="82"/>
    </row>
    <row r="103" spans="1:41" ht="31.5" x14ac:dyDescent="0.25">
      <c r="A103" s="21" t="s">
        <v>587</v>
      </c>
      <c r="B103" s="194" t="s">
        <v>194</v>
      </c>
      <c r="C103" s="193" t="s">
        <v>195</v>
      </c>
      <c r="D103" s="85" t="s">
        <v>38</v>
      </c>
      <c r="E103" s="85" t="s">
        <v>38</v>
      </c>
      <c r="F103" s="85" t="s">
        <v>38</v>
      </c>
      <c r="G103" s="85" t="s">
        <v>38</v>
      </c>
      <c r="H103" s="85" t="s">
        <v>38</v>
      </c>
      <c r="I103" s="85" t="s">
        <v>38</v>
      </c>
      <c r="J103" s="85" t="s">
        <v>38</v>
      </c>
      <c r="K103" s="85" t="s">
        <v>38</v>
      </c>
      <c r="L103" s="85" t="s">
        <v>38</v>
      </c>
      <c r="M103" s="85" t="s">
        <v>38</v>
      </c>
      <c r="N103" s="85" t="s">
        <v>38</v>
      </c>
      <c r="O103" s="85" t="s">
        <v>38</v>
      </c>
      <c r="P103" s="85" t="s">
        <v>38</v>
      </c>
      <c r="Q103" s="85" t="s">
        <v>38</v>
      </c>
      <c r="R103" s="85" t="s">
        <v>38</v>
      </c>
      <c r="S103" s="85" t="s">
        <v>38</v>
      </c>
      <c r="T103" s="85" t="s">
        <v>38</v>
      </c>
      <c r="U103" s="85" t="s">
        <v>38</v>
      </c>
      <c r="V103" s="85" t="s">
        <v>38</v>
      </c>
      <c r="W103" s="85" t="s">
        <v>38</v>
      </c>
      <c r="X103" s="85" t="s">
        <v>38</v>
      </c>
      <c r="Y103" s="85" t="s">
        <v>38</v>
      </c>
      <c r="Z103" s="85" t="s">
        <v>38</v>
      </c>
      <c r="AA103" s="85" t="s">
        <v>38</v>
      </c>
      <c r="AB103" s="85" t="s">
        <v>38</v>
      </c>
      <c r="AC103" s="85" t="s">
        <v>38</v>
      </c>
      <c r="AD103" s="85" t="s">
        <v>38</v>
      </c>
      <c r="AE103" s="85" t="s">
        <v>38</v>
      </c>
      <c r="AF103" s="85" t="s">
        <v>38</v>
      </c>
      <c r="AG103" s="85" t="s">
        <v>38</v>
      </c>
      <c r="AH103" s="85" t="s">
        <v>38</v>
      </c>
      <c r="AI103" s="85" t="s">
        <v>38</v>
      </c>
      <c r="AJ103" s="85" t="s">
        <v>38</v>
      </c>
      <c r="AK103" s="85" t="s">
        <v>38</v>
      </c>
      <c r="AL103" s="85" t="s">
        <v>38</v>
      </c>
      <c r="AM103" s="85" t="s">
        <v>38</v>
      </c>
      <c r="AN103" s="85" t="s">
        <v>38</v>
      </c>
      <c r="AO103" s="82"/>
    </row>
    <row r="104" spans="1:41" ht="31.5" x14ac:dyDescent="0.25">
      <c r="A104" s="21" t="s">
        <v>588</v>
      </c>
      <c r="B104" s="194" t="s">
        <v>197</v>
      </c>
      <c r="C104" s="193" t="s">
        <v>198</v>
      </c>
      <c r="D104" s="85" t="s">
        <v>38</v>
      </c>
      <c r="E104" s="85" t="s">
        <v>38</v>
      </c>
      <c r="F104" s="85" t="s">
        <v>38</v>
      </c>
      <c r="G104" s="85" t="s">
        <v>38</v>
      </c>
      <c r="H104" s="85" t="s">
        <v>38</v>
      </c>
      <c r="I104" s="85" t="s">
        <v>38</v>
      </c>
      <c r="J104" s="85" t="s">
        <v>38</v>
      </c>
      <c r="K104" s="85" t="s">
        <v>38</v>
      </c>
      <c r="L104" s="85" t="s">
        <v>38</v>
      </c>
      <c r="M104" s="85" t="s">
        <v>38</v>
      </c>
      <c r="N104" s="85" t="s">
        <v>38</v>
      </c>
      <c r="O104" s="85" t="s">
        <v>38</v>
      </c>
      <c r="P104" s="85" t="s">
        <v>38</v>
      </c>
      <c r="Q104" s="85" t="s">
        <v>38</v>
      </c>
      <c r="R104" s="85" t="s">
        <v>38</v>
      </c>
      <c r="S104" s="85" t="s">
        <v>38</v>
      </c>
      <c r="T104" s="85" t="s">
        <v>38</v>
      </c>
      <c r="U104" s="85" t="s">
        <v>38</v>
      </c>
      <c r="V104" s="85" t="s">
        <v>38</v>
      </c>
      <c r="W104" s="85" t="s">
        <v>38</v>
      </c>
      <c r="X104" s="85" t="s">
        <v>38</v>
      </c>
      <c r="Y104" s="85" t="s">
        <v>38</v>
      </c>
      <c r="Z104" s="85" t="s">
        <v>38</v>
      </c>
      <c r="AA104" s="85" t="s">
        <v>38</v>
      </c>
      <c r="AB104" s="85" t="s">
        <v>38</v>
      </c>
      <c r="AC104" s="85" t="s">
        <v>38</v>
      </c>
      <c r="AD104" s="85" t="s">
        <v>38</v>
      </c>
      <c r="AE104" s="85" t="s">
        <v>38</v>
      </c>
      <c r="AF104" s="85" t="s">
        <v>38</v>
      </c>
      <c r="AG104" s="85" t="s">
        <v>38</v>
      </c>
      <c r="AH104" s="85" t="s">
        <v>38</v>
      </c>
      <c r="AI104" s="85" t="s">
        <v>38</v>
      </c>
      <c r="AJ104" s="85" t="s">
        <v>38</v>
      </c>
      <c r="AK104" s="85" t="s">
        <v>38</v>
      </c>
      <c r="AL104" s="85" t="s">
        <v>38</v>
      </c>
      <c r="AM104" s="85" t="s">
        <v>38</v>
      </c>
      <c r="AN104" s="85" t="s">
        <v>38</v>
      </c>
      <c r="AO104" s="82"/>
    </row>
    <row r="105" spans="1:41" ht="47.25" x14ac:dyDescent="0.25">
      <c r="A105" s="21" t="s">
        <v>589</v>
      </c>
      <c r="B105" s="194" t="s">
        <v>200</v>
      </c>
      <c r="C105" s="193" t="s">
        <v>201</v>
      </c>
      <c r="D105" s="85" t="s">
        <v>38</v>
      </c>
      <c r="E105" s="85" t="s">
        <v>38</v>
      </c>
      <c r="F105" s="85" t="s">
        <v>38</v>
      </c>
      <c r="G105" s="85" t="s">
        <v>38</v>
      </c>
      <c r="H105" s="85" t="s">
        <v>38</v>
      </c>
      <c r="I105" s="85" t="s">
        <v>38</v>
      </c>
      <c r="J105" s="85" t="s">
        <v>38</v>
      </c>
      <c r="K105" s="85" t="s">
        <v>38</v>
      </c>
      <c r="L105" s="85" t="s">
        <v>38</v>
      </c>
      <c r="M105" s="85" t="s">
        <v>38</v>
      </c>
      <c r="N105" s="85" t="s">
        <v>38</v>
      </c>
      <c r="O105" s="85" t="s">
        <v>38</v>
      </c>
      <c r="P105" s="85" t="s">
        <v>38</v>
      </c>
      <c r="Q105" s="85" t="s">
        <v>38</v>
      </c>
      <c r="R105" s="85" t="s">
        <v>38</v>
      </c>
      <c r="S105" s="85" t="s">
        <v>38</v>
      </c>
      <c r="T105" s="85" t="s">
        <v>38</v>
      </c>
      <c r="U105" s="85" t="s">
        <v>38</v>
      </c>
      <c r="V105" s="85" t="s">
        <v>38</v>
      </c>
      <c r="W105" s="85" t="s">
        <v>38</v>
      </c>
      <c r="X105" s="85" t="s">
        <v>38</v>
      </c>
      <c r="Y105" s="85" t="s">
        <v>38</v>
      </c>
      <c r="Z105" s="85" t="s">
        <v>38</v>
      </c>
      <c r="AA105" s="85" t="s">
        <v>38</v>
      </c>
      <c r="AB105" s="85" t="s">
        <v>38</v>
      </c>
      <c r="AC105" s="85" t="s">
        <v>38</v>
      </c>
      <c r="AD105" s="85" t="s">
        <v>38</v>
      </c>
      <c r="AE105" s="85" t="s">
        <v>38</v>
      </c>
      <c r="AF105" s="85" t="s">
        <v>38</v>
      </c>
      <c r="AG105" s="85" t="s">
        <v>38</v>
      </c>
      <c r="AH105" s="85" t="s">
        <v>38</v>
      </c>
      <c r="AI105" s="85" t="s">
        <v>38</v>
      </c>
      <c r="AJ105" s="85" t="s">
        <v>38</v>
      </c>
      <c r="AK105" s="85" t="s">
        <v>38</v>
      </c>
      <c r="AL105" s="85" t="s">
        <v>38</v>
      </c>
      <c r="AM105" s="85" t="s">
        <v>38</v>
      </c>
      <c r="AN105" s="85" t="s">
        <v>38</v>
      </c>
      <c r="AO105" s="82"/>
    </row>
    <row r="106" spans="1:41" ht="47.25" x14ac:dyDescent="0.25">
      <c r="A106" s="21" t="s">
        <v>590</v>
      </c>
      <c r="B106" s="194" t="s">
        <v>203</v>
      </c>
      <c r="C106" s="193" t="s">
        <v>204</v>
      </c>
      <c r="D106" s="85" t="s">
        <v>38</v>
      </c>
      <c r="E106" s="85" t="s">
        <v>38</v>
      </c>
      <c r="F106" s="85" t="s">
        <v>38</v>
      </c>
      <c r="G106" s="85" t="s">
        <v>38</v>
      </c>
      <c r="H106" s="85" t="s">
        <v>38</v>
      </c>
      <c r="I106" s="85" t="s">
        <v>38</v>
      </c>
      <c r="J106" s="85" t="s">
        <v>38</v>
      </c>
      <c r="K106" s="85" t="s">
        <v>38</v>
      </c>
      <c r="L106" s="85" t="s">
        <v>38</v>
      </c>
      <c r="M106" s="85" t="s">
        <v>38</v>
      </c>
      <c r="N106" s="85" t="s">
        <v>38</v>
      </c>
      <c r="O106" s="85" t="s">
        <v>38</v>
      </c>
      <c r="P106" s="85" t="s">
        <v>38</v>
      </c>
      <c r="Q106" s="85" t="s">
        <v>38</v>
      </c>
      <c r="R106" s="85" t="s">
        <v>38</v>
      </c>
      <c r="S106" s="85" t="s">
        <v>38</v>
      </c>
      <c r="T106" s="85" t="s">
        <v>38</v>
      </c>
      <c r="U106" s="85" t="s">
        <v>38</v>
      </c>
      <c r="V106" s="85" t="s">
        <v>38</v>
      </c>
      <c r="W106" s="85" t="s">
        <v>38</v>
      </c>
      <c r="X106" s="85" t="s">
        <v>38</v>
      </c>
      <c r="Y106" s="85" t="s">
        <v>38</v>
      </c>
      <c r="Z106" s="85" t="s">
        <v>38</v>
      </c>
      <c r="AA106" s="85" t="s">
        <v>38</v>
      </c>
      <c r="AB106" s="85" t="s">
        <v>38</v>
      </c>
      <c r="AC106" s="85" t="s">
        <v>38</v>
      </c>
      <c r="AD106" s="85" t="s">
        <v>38</v>
      </c>
      <c r="AE106" s="85" t="s">
        <v>38</v>
      </c>
      <c r="AF106" s="85" t="s">
        <v>38</v>
      </c>
      <c r="AG106" s="85" t="s">
        <v>38</v>
      </c>
      <c r="AH106" s="85" t="s">
        <v>38</v>
      </c>
      <c r="AI106" s="85" t="s">
        <v>38</v>
      </c>
      <c r="AJ106" s="85" t="s">
        <v>38</v>
      </c>
      <c r="AK106" s="85" t="s">
        <v>38</v>
      </c>
      <c r="AL106" s="85" t="s">
        <v>38</v>
      </c>
      <c r="AM106" s="85" t="s">
        <v>38</v>
      </c>
      <c r="AN106" s="85" t="s">
        <v>38</v>
      </c>
      <c r="AO106" s="82"/>
    </row>
    <row r="107" spans="1:41" ht="47.25" x14ac:dyDescent="0.25">
      <c r="A107" s="21" t="s">
        <v>591</v>
      </c>
      <c r="B107" s="194" t="s">
        <v>206</v>
      </c>
      <c r="C107" s="193" t="s">
        <v>207</v>
      </c>
      <c r="D107" s="85" t="s">
        <v>38</v>
      </c>
      <c r="E107" s="85" t="s">
        <v>38</v>
      </c>
      <c r="F107" s="85" t="s">
        <v>38</v>
      </c>
      <c r="G107" s="85" t="s">
        <v>38</v>
      </c>
      <c r="H107" s="85" t="s">
        <v>38</v>
      </c>
      <c r="I107" s="85" t="s">
        <v>38</v>
      </c>
      <c r="J107" s="85" t="s">
        <v>38</v>
      </c>
      <c r="K107" s="85" t="s">
        <v>38</v>
      </c>
      <c r="L107" s="85" t="s">
        <v>38</v>
      </c>
      <c r="M107" s="85" t="s">
        <v>38</v>
      </c>
      <c r="N107" s="85" t="s">
        <v>38</v>
      </c>
      <c r="O107" s="85" t="s">
        <v>38</v>
      </c>
      <c r="P107" s="85" t="s">
        <v>38</v>
      </c>
      <c r="Q107" s="85" t="s">
        <v>38</v>
      </c>
      <c r="R107" s="85" t="s">
        <v>38</v>
      </c>
      <c r="S107" s="85" t="s">
        <v>38</v>
      </c>
      <c r="T107" s="85" t="s">
        <v>38</v>
      </c>
      <c r="U107" s="85" t="s">
        <v>38</v>
      </c>
      <c r="V107" s="85" t="s">
        <v>38</v>
      </c>
      <c r="W107" s="85" t="s">
        <v>38</v>
      </c>
      <c r="X107" s="85" t="s">
        <v>38</v>
      </c>
      <c r="Y107" s="85" t="s">
        <v>38</v>
      </c>
      <c r="Z107" s="85" t="s">
        <v>38</v>
      </c>
      <c r="AA107" s="85" t="s">
        <v>38</v>
      </c>
      <c r="AB107" s="85" t="s">
        <v>38</v>
      </c>
      <c r="AC107" s="85" t="s">
        <v>38</v>
      </c>
      <c r="AD107" s="85" t="s">
        <v>38</v>
      </c>
      <c r="AE107" s="85" t="s">
        <v>38</v>
      </c>
      <c r="AF107" s="85" t="s">
        <v>38</v>
      </c>
      <c r="AG107" s="85" t="s">
        <v>38</v>
      </c>
      <c r="AH107" s="85" t="s">
        <v>38</v>
      </c>
      <c r="AI107" s="85" t="s">
        <v>38</v>
      </c>
      <c r="AJ107" s="85" t="s">
        <v>38</v>
      </c>
      <c r="AK107" s="85" t="s">
        <v>38</v>
      </c>
      <c r="AL107" s="85" t="s">
        <v>38</v>
      </c>
      <c r="AM107" s="85" t="s">
        <v>38</v>
      </c>
      <c r="AN107" s="85" t="s">
        <v>38</v>
      </c>
      <c r="AO107" s="82"/>
    </row>
    <row r="108" spans="1:41" ht="47.25" x14ac:dyDescent="0.25">
      <c r="A108" s="21" t="s">
        <v>592</v>
      </c>
      <c r="B108" s="194" t="s">
        <v>209</v>
      </c>
      <c r="C108" s="193" t="s">
        <v>210</v>
      </c>
      <c r="D108" s="85" t="s">
        <v>38</v>
      </c>
      <c r="E108" s="85" t="s">
        <v>38</v>
      </c>
      <c r="F108" s="85" t="s">
        <v>38</v>
      </c>
      <c r="G108" s="85" t="s">
        <v>38</v>
      </c>
      <c r="H108" s="85" t="s">
        <v>38</v>
      </c>
      <c r="I108" s="85" t="s">
        <v>38</v>
      </c>
      <c r="J108" s="85" t="s">
        <v>38</v>
      </c>
      <c r="K108" s="85" t="s">
        <v>38</v>
      </c>
      <c r="L108" s="85" t="s">
        <v>38</v>
      </c>
      <c r="M108" s="85" t="s">
        <v>38</v>
      </c>
      <c r="N108" s="85" t="s">
        <v>38</v>
      </c>
      <c r="O108" s="85" t="s">
        <v>38</v>
      </c>
      <c r="P108" s="85" t="s">
        <v>38</v>
      </c>
      <c r="Q108" s="85" t="s">
        <v>38</v>
      </c>
      <c r="R108" s="85" t="s">
        <v>38</v>
      </c>
      <c r="S108" s="85" t="s">
        <v>38</v>
      </c>
      <c r="T108" s="85" t="s">
        <v>38</v>
      </c>
      <c r="U108" s="85" t="s">
        <v>38</v>
      </c>
      <c r="V108" s="85" t="s">
        <v>38</v>
      </c>
      <c r="W108" s="85" t="s">
        <v>38</v>
      </c>
      <c r="X108" s="85" t="s">
        <v>38</v>
      </c>
      <c r="Y108" s="85" t="s">
        <v>38</v>
      </c>
      <c r="Z108" s="85" t="s">
        <v>38</v>
      </c>
      <c r="AA108" s="85" t="s">
        <v>38</v>
      </c>
      <c r="AB108" s="85" t="s">
        <v>38</v>
      </c>
      <c r="AC108" s="85" t="s">
        <v>38</v>
      </c>
      <c r="AD108" s="85" t="s">
        <v>38</v>
      </c>
      <c r="AE108" s="85" t="s">
        <v>38</v>
      </c>
      <c r="AF108" s="85" t="s">
        <v>38</v>
      </c>
      <c r="AG108" s="85" t="s">
        <v>38</v>
      </c>
      <c r="AH108" s="85" t="s">
        <v>38</v>
      </c>
      <c r="AI108" s="85" t="s">
        <v>38</v>
      </c>
      <c r="AJ108" s="85" t="s">
        <v>38</v>
      </c>
      <c r="AK108" s="85" t="s">
        <v>38</v>
      </c>
      <c r="AL108" s="85" t="s">
        <v>38</v>
      </c>
      <c r="AM108" s="85" t="s">
        <v>38</v>
      </c>
      <c r="AN108" s="85" t="s">
        <v>38</v>
      </c>
      <c r="AO108" s="82"/>
    </row>
    <row r="109" spans="1:41" ht="47.25" x14ac:dyDescent="0.25">
      <c r="A109" s="21" t="s">
        <v>593</v>
      </c>
      <c r="B109" s="194" t="s">
        <v>212</v>
      </c>
      <c r="C109" s="193" t="s">
        <v>213</v>
      </c>
      <c r="D109" s="85" t="s">
        <v>38</v>
      </c>
      <c r="E109" s="85" t="s">
        <v>38</v>
      </c>
      <c r="F109" s="85" t="s">
        <v>38</v>
      </c>
      <c r="G109" s="85" t="s">
        <v>38</v>
      </c>
      <c r="H109" s="85" t="s">
        <v>38</v>
      </c>
      <c r="I109" s="85" t="s">
        <v>38</v>
      </c>
      <c r="J109" s="85" t="s">
        <v>38</v>
      </c>
      <c r="K109" s="85" t="s">
        <v>38</v>
      </c>
      <c r="L109" s="85" t="s">
        <v>38</v>
      </c>
      <c r="M109" s="85" t="s">
        <v>38</v>
      </c>
      <c r="N109" s="85" t="s">
        <v>38</v>
      </c>
      <c r="O109" s="85" t="s">
        <v>38</v>
      </c>
      <c r="P109" s="85" t="s">
        <v>38</v>
      </c>
      <c r="Q109" s="85" t="s">
        <v>38</v>
      </c>
      <c r="R109" s="85" t="s">
        <v>38</v>
      </c>
      <c r="S109" s="85" t="s">
        <v>38</v>
      </c>
      <c r="T109" s="85" t="s">
        <v>38</v>
      </c>
      <c r="U109" s="85" t="s">
        <v>38</v>
      </c>
      <c r="V109" s="85" t="s">
        <v>38</v>
      </c>
      <c r="W109" s="85" t="s">
        <v>38</v>
      </c>
      <c r="X109" s="85" t="s">
        <v>38</v>
      </c>
      <c r="Y109" s="85" t="s">
        <v>38</v>
      </c>
      <c r="Z109" s="85" t="s">
        <v>38</v>
      </c>
      <c r="AA109" s="85" t="s">
        <v>38</v>
      </c>
      <c r="AB109" s="85" t="s">
        <v>38</v>
      </c>
      <c r="AC109" s="85" t="s">
        <v>38</v>
      </c>
      <c r="AD109" s="85" t="s">
        <v>38</v>
      </c>
      <c r="AE109" s="85" t="s">
        <v>38</v>
      </c>
      <c r="AF109" s="85" t="s">
        <v>38</v>
      </c>
      <c r="AG109" s="85" t="s">
        <v>38</v>
      </c>
      <c r="AH109" s="85" t="s">
        <v>38</v>
      </c>
      <c r="AI109" s="85" t="s">
        <v>38</v>
      </c>
      <c r="AJ109" s="85" t="s">
        <v>38</v>
      </c>
      <c r="AK109" s="85" t="s">
        <v>38</v>
      </c>
      <c r="AL109" s="85" t="s">
        <v>38</v>
      </c>
      <c r="AM109" s="85" t="s">
        <v>38</v>
      </c>
      <c r="AN109" s="85" t="s">
        <v>38</v>
      </c>
      <c r="AO109" s="82"/>
    </row>
    <row r="110" spans="1:41" x14ac:dyDescent="0.25">
      <c r="A110" s="21" t="s">
        <v>594</v>
      </c>
      <c r="B110" s="194" t="s">
        <v>215</v>
      </c>
      <c r="C110" s="193" t="s">
        <v>216</v>
      </c>
      <c r="D110" s="85" t="s">
        <v>38</v>
      </c>
      <c r="E110" s="85" t="s">
        <v>38</v>
      </c>
      <c r="F110" s="85" t="s">
        <v>38</v>
      </c>
      <c r="G110" s="85" t="s">
        <v>38</v>
      </c>
      <c r="H110" s="85" t="s">
        <v>38</v>
      </c>
      <c r="I110" s="85" t="s">
        <v>38</v>
      </c>
      <c r="J110" s="85" t="s">
        <v>38</v>
      </c>
      <c r="K110" s="85" t="s">
        <v>38</v>
      </c>
      <c r="L110" s="85" t="s">
        <v>38</v>
      </c>
      <c r="M110" s="85" t="s">
        <v>38</v>
      </c>
      <c r="N110" s="85" t="s">
        <v>38</v>
      </c>
      <c r="O110" s="85" t="s">
        <v>38</v>
      </c>
      <c r="P110" s="85" t="s">
        <v>38</v>
      </c>
      <c r="Q110" s="85" t="s">
        <v>38</v>
      </c>
      <c r="R110" s="85" t="s">
        <v>38</v>
      </c>
      <c r="S110" s="85" t="s">
        <v>38</v>
      </c>
      <c r="T110" s="85" t="s">
        <v>38</v>
      </c>
      <c r="U110" s="85" t="s">
        <v>38</v>
      </c>
      <c r="V110" s="85" t="s">
        <v>38</v>
      </c>
      <c r="W110" s="85" t="s">
        <v>38</v>
      </c>
      <c r="X110" s="85" t="s">
        <v>38</v>
      </c>
      <c r="Y110" s="85" t="s">
        <v>38</v>
      </c>
      <c r="Z110" s="85" t="s">
        <v>38</v>
      </c>
      <c r="AA110" s="85" t="s">
        <v>38</v>
      </c>
      <c r="AB110" s="85" t="s">
        <v>38</v>
      </c>
      <c r="AC110" s="85" t="s">
        <v>38</v>
      </c>
      <c r="AD110" s="85" t="s">
        <v>38</v>
      </c>
      <c r="AE110" s="85" t="s">
        <v>38</v>
      </c>
      <c r="AF110" s="85" t="s">
        <v>38</v>
      </c>
      <c r="AG110" s="85" t="s">
        <v>38</v>
      </c>
      <c r="AH110" s="85" t="s">
        <v>38</v>
      </c>
      <c r="AI110" s="85" t="s">
        <v>38</v>
      </c>
      <c r="AJ110" s="85" t="s">
        <v>38</v>
      </c>
      <c r="AK110" s="85" t="s">
        <v>38</v>
      </c>
      <c r="AL110" s="85" t="s">
        <v>38</v>
      </c>
      <c r="AM110" s="85" t="s">
        <v>38</v>
      </c>
      <c r="AN110" s="85" t="s">
        <v>38</v>
      </c>
      <c r="AO110" s="82"/>
    </row>
    <row r="111" spans="1:41" x14ac:dyDescent="0.25">
      <c r="A111" s="21" t="s">
        <v>704</v>
      </c>
      <c r="B111" s="194" t="s">
        <v>702</v>
      </c>
      <c r="C111" s="193" t="s">
        <v>703</v>
      </c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5"/>
      <c r="AL111" s="85"/>
      <c r="AM111" s="85"/>
      <c r="AN111" s="85"/>
      <c r="AO111" s="82"/>
    </row>
    <row r="112" spans="1:41" ht="47.25" x14ac:dyDescent="0.25">
      <c r="A112" s="14" t="s">
        <v>245</v>
      </c>
      <c r="B112" s="20" t="s">
        <v>246</v>
      </c>
      <c r="C112" s="71" t="s">
        <v>37</v>
      </c>
      <c r="D112" s="85" t="s">
        <v>38</v>
      </c>
      <c r="E112" s="85" t="s">
        <v>38</v>
      </c>
      <c r="F112" s="85" t="s">
        <v>38</v>
      </c>
      <c r="G112" s="85" t="s">
        <v>38</v>
      </c>
      <c r="H112" s="85" t="s">
        <v>38</v>
      </c>
      <c r="I112" s="85" t="s">
        <v>38</v>
      </c>
      <c r="J112" s="85" t="s">
        <v>38</v>
      </c>
      <c r="K112" s="85" t="s">
        <v>38</v>
      </c>
      <c r="L112" s="85" t="s">
        <v>38</v>
      </c>
      <c r="M112" s="85" t="s">
        <v>38</v>
      </c>
      <c r="N112" s="85" t="s">
        <v>38</v>
      </c>
      <c r="O112" s="85" t="s">
        <v>38</v>
      </c>
      <c r="P112" s="85" t="s">
        <v>38</v>
      </c>
      <c r="Q112" s="85" t="s">
        <v>38</v>
      </c>
      <c r="R112" s="85" t="s">
        <v>38</v>
      </c>
      <c r="S112" s="85" t="s">
        <v>38</v>
      </c>
      <c r="T112" s="85" t="s">
        <v>38</v>
      </c>
      <c r="U112" s="85" t="s">
        <v>38</v>
      </c>
      <c r="V112" s="85" t="s">
        <v>38</v>
      </c>
      <c r="W112" s="85" t="s">
        <v>38</v>
      </c>
      <c r="X112" s="85" t="s">
        <v>38</v>
      </c>
      <c r="Y112" s="85" t="s">
        <v>38</v>
      </c>
      <c r="Z112" s="85" t="s">
        <v>38</v>
      </c>
      <c r="AA112" s="85" t="s">
        <v>38</v>
      </c>
      <c r="AB112" s="85" t="s">
        <v>38</v>
      </c>
      <c r="AC112" s="85" t="s">
        <v>38</v>
      </c>
      <c r="AD112" s="85" t="s">
        <v>38</v>
      </c>
      <c r="AE112" s="85" t="s">
        <v>38</v>
      </c>
      <c r="AF112" s="85" t="s">
        <v>38</v>
      </c>
      <c r="AG112" s="85" t="s">
        <v>38</v>
      </c>
      <c r="AH112" s="85" t="s">
        <v>38</v>
      </c>
      <c r="AI112" s="85" t="s">
        <v>38</v>
      </c>
      <c r="AJ112" s="85" t="s">
        <v>38</v>
      </c>
      <c r="AK112" s="85" t="s">
        <v>38</v>
      </c>
      <c r="AL112" s="85" t="s">
        <v>38</v>
      </c>
      <c r="AM112" s="85" t="s">
        <v>38</v>
      </c>
      <c r="AN112" s="85" t="s">
        <v>38</v>
      </c>
      <c r="AO112" s="82"/>
    </row>
    <row r="113" spans="1:41" ht="31.5" x14ac:dyDescent="0.25">
      <c r="A113" s="14" t="s">
        <v>247</v>
      </c>
      <c r="B113" s="20" t="s">
        <v>248</v>
      </c>
      <c r="C113" s="71" t="s">
        <v>37</v>
      </c>
      <c r="D113" s="85" t="s">
        <v>38</v>
      </c>
      <c r="E113" s="85" t="s">
        <v>38</v>
      </c>
      <c r="F113" s="85" t="s">
        <v>38</v>
      </c>
      <c r="G113" s="85" t="s">
        <v>38</v>
      </c>
      <c r="H113" s="85" t="s">
        <v>38</v>
      </c>
      <c r="I113" s="85" t="s">
        <v>38</v>
      </c>
      <c r="J113" s="85" t="s">
        <v>38</v>
      </c>
      <c r="K113" s="85" t="s">
        <v>38</v>
      </c>
      <c r="L113" s="85" t="s">
        <v>38</v>
      </c>
      <c r="M113" s="85" t="s">
        <v>38</v>
      </c>
      <c r="N113" s="85" t="s">
        <v>38</v>
      </c>
      <c r="O113" s="85" t="s">
        <v>38</v>
      </c>
      <c r="P113" s="85" t="s">
        <v>38</v>
      </c>
      <c r="Q113" s="85" t="s">
        <v>38</v>
      </c>
      <c r="R113" s="85" t="s">
        <v>38</v>
      </c>
      <c r="S113" s="85" t="s">
        <v>38</v>
      </c>
      <c r="T113" s="85" t="s">
        <v>38</v>
      </c>
      <c r="U113" s="85" t="s">
        <v>38</v>
      </c>
      <c r="V113" s="85" t="s">
        <v>38</v>
      </c>
      <c r="W113" s="85" t="s">
        <v>38</v>
      </c>
      <c r="X113" s="85" t="s">
        <v>38</v>
      </c>
      <c r="Y113" s="85" t="s">
        <v>38</v>
      </c>
      <c r="Z113" s="85" t="s">
        <v>38</v>
      </c>
      <c r="AA113" s="85" t="s">
        <v>38</v>
      </c>
      <c r="AB113" s="85" t="s">
        <v>38</v>
      </c>
      <c r="AC113" s="85" t="s">
        <v>38</v>
      </c>
      <c r="AD113" s="85" t="s">
        <v>38</v>
      </c>
      <c r="AE113" s="85" t="s">
        <v>38</v>
      </c>
      <c r="AF113" s="85" t="s">
        <v>38</v>
      </c>
      <c r="AG113" s="85" t="s">
        <v>38</v>
      </c>
      <c r="AH113" s="85" t="s">
        <v>38</v>
      </c>
      <c r="AI113" s="85" t="s">
        <v>38</v>
      </c>
      <c r="AJ113" s="85" t="s">
        <v>38</v>
      </c>
      <c r="AK113" s="85" t="s">
        <v>38</v>
      </c>
      <c r="AL113" s="85" t="s">
        <v>38</v>
      </c>
      <c r="AM113" s="85" t="s">
        <v>38</v>
      </c>
      <c r="AN113" s="85" t="s">
        <v>38</v>
      </c>
      <c r="AO113" s="82"/>
    </row>
    <row r="114" spans="1:41" ht="31.5" x14ac:dyDescent="0.25">
      <c r="A114" s="14" t="s">
        <v>249</v>
      </c>
      <c r="B114" s="20" t="s">
        <v>250</v>
      </c>
      <c r="C114" s="71" t="s">
        <v>37</v>
      </c>
      <c r="D114" s="85" t="s">
        <v>38</v>
      </c>
      <c r="E114" s="85" t="s">
        <v>38</v>
      </c>
      <c r="F114" s="85" t="s">
        <v>38</v>
      </c>
      <c r="G114" s="85" t="s">
        <v>38</v>
      </c>
      <c r="H114" s="85" t="s">
        <v>38</v>
      </c>
      <c r="I114" s="85" t="s">
        <v>38</v>
      </c>
      <c r="J114" s="85" t="s">
        <v>38</v>
      </c>
      <c r="K114" s="85" t="s">
        <v>38</v>
      </c>
      <c r="L114" s="85" t="s">
        <v>38</v>
      </c>
      <c r="M114" s="85" t="s">
        <v>38</v>
      </c>
      <c r="N114" s="85" t="s">
        <v>38</v>
      </c>
      <c r="O114" s="85" t="s">
        <v>38</v>
      </c>
      <c r="P114" s="85" t="s">
        <v>38</v>
      </c>
      <c r="Q114" s="85" t="s">
        <v>38</v>
      </c>
      <c r="R114" s="85" t="s">
        <v>38</v>
      </c>
      <c r="S114" s="85" t="s">
        <v>38</v>
      </c>
      <c r="T114" s="85" t="s">
        <v>38</v>
      </c>
      <c r="U114" s="85" t="s">
        <v>38</v>
      </c>
      <c r="V114" s="85" t="s">
        <v>38</v>
      </c>
      <c r="W114" s="85" t="s">
        <v>38</v>
      </c>
      <c r="X114" s="85" t="s">
        <v>38</v>
      </c>
      <c r="Y114" s="85" t="s">
        <v>38</v>
      </c>
      <c r="Z114" s="85" t="s">
        <v>38</v>
      </c>
      <c r="AA114" s="85" t="s">
        <v>38</v>
      </c>
      <c r="AB114" s="85" t="s">
        <v>38</v>
      </c>
      <c r="AC114" s="85" t="s">
        <v>38</v>
      </c>
      <c r="AD114" s="85" t="s">
        <v>38</v>
      </c>
      <c r="AE114" s="85" t="s">
        <v>38</v>
      </c>
      <c r="AF114" s="85" t="s">
        <v>38</v>
      </c>
      <c r="AG114" s="85" t="s">
        <v>38</v>
      </c>
      <c r="AH114" s="85" t="s">
        <v>38</v>
      </c>
      <c r="AI114" s="85" t="s">
        <v>38</v>
      </c>
      <c r="AJ114" s="85" t="s">
        <v>38</v>
      </c>
      <c r="AK114" s="85" t="s">
        <v>38</v>
      </c>
      <c r="AL114" s="85" t="s">
        <v>38</v>
      </c>
      <c r="AM114" s="85" t="s">
        <v>38</v>
      </c>
      <c r="AN114" s="85" t="s">
        <v>38</v>
      </c>
      <c r="AO114" s="82"/>
    </row>
    <row r="115" spans="1:41" ht="31.5" x14ac:dyDescent="0.25">
      <c r="A115" s="14" t="s">
        <v>254</v>
      </c>
      <c r="B115" s="20" t="s">
        <v>255</v>
      </c>
      <c r="C115" s="71" t="s">
        <v>37</v>
      </c>
      <c r="D115" s="85" t="s">
        <v>38</v>
      </c>
      <c r="E115" s="85" t="s">
        <v>38</v>
      </c>
      <c r="F115" s="85" t="s">
        <v>38</v>
      </c>
      <c r="G115" s="85" t="s">
        <v>38</v>
      </c>
      <c r="H115" s="85" t="s">
        <v>38</v>
      </c>
      <c r="I115" s="85" t="s">
        <v>38</v>
      </c>
      <c r="J115" s="85" t="s">
        <v>38</v>
      </c>
      <c r="K115" s="85" t="s">
        <v>38</v>
      </c>
      <c r="L115" s="85" t="s">
        <v>38</v>
      </c>
      <c r="M115" s="85" t="s">
        <v>38</v>
      </c>
      <c r="N115" s="85" t="s">
        <v>38</v>
      </c>
      <c r="O115" s="85" t="s">
        <v>38</v>
      </c>
      <c r="P115" s="85" t="s">
        <v>38</v>
      </c>
      <c r="Q115" s="85" t="s">
        <v>38</v>
      </c>
      <c r="R115" s="85" t="s">
        <v>38</v>
      </c>
      <c r="S115" s="85" t="s">
        <v>38</v>
      </c>
      <c r="T115" s="85" t="s">
        <v>38</v>
      </c>
      <c r="U115" s="85" t="s">
        <v>38</v>
      </c>
      <c r="V115" s="85" t="s">
        <v>38</v>
      </c>
      <c r="W115" s="85" t="s">
        <v>38</v>
      </c>
      <c r="X115" s="85" t="s">
        <v>38</v>
      </c>
      <c r="Y115" s="85" t="s">
        <v>38</v>
      </c>
      <c r="Z115" s="85" t="s">
        <v>38</v>
      </c>
      <c r="AA115" s="85" t="s">
        <v>38</v>
      </c>
      <c r="AB115" s="85" t="s">
        <v>38</v>
      </c>
      <c r="AC115" s="85" t="s">
        <v>38</v>
      </c>
      <c r="AD115" s="85" t="s">
        <v>38</v>
      </c>
      <c r="AE115" s="85" t="s">
        <v>38</v>
      </c>
      <c r="AF115" s="85" t="s">
        <v>38</v>
      </c>
      <c r="AG115" s="85" t="s">
        <v>38</v>
      </c>
      <c r="AH115" s="85" t="s">
        <v>38</v>
      </c>
      <c r="AI115" s="85" t="s">
        <v>38</v>
      </c>
      <c r="AJ115" s="85" t="s">
        <v>38</v>
      </c>
      <c r="AK115" s="85" t="s">
        <v>38</v>
      </c>
      <c r="AL115" s="85" t="s">
        <v>38</v>
      </c>
      <c r="AM115" s="85" t="s">
        <v>38</v>
      </c>
      <c r="AN115" s="85" t="s">
        <v>38</v>
      </c>
      <c r="AO115" s="82"/>
    </row>
    <row r="116" spans="1:41" ht="31.5" x14ac:dyDescent="0.25">
      <c r="A116" s="14" t="s">
        <v>256</v>
      </c>
      <c r="B116" s="20" t="s">
        <v>75</v>
      </c>
      <c r="C116" s="71" t="s">
        <v>37</v>
      </c>
      <c r="D116" s="85" t="s">
        <v>38</v>
      </c>
      <c r="E116" s="85" t="s">
        <v>38</v>
      </c>
      <c r="F116" s="85" t="s">
        <v>38</v>
      </c>
      <c r="G116" s="85" t="s">
        <v>38</v>
      </c>
      <c r="H116" s="85" t="s">
        <v>38</v>
      </c>
      <c r="I116" s="85" t="s">
        <v>38</v>
      </c>
      <c r="J116" s="85" t="s">
        <v>38</v>
      </c>
      <c r="K116" s="85" t="s">
        <v>38</v>
      </c>
      <c r="L116" s="85" t="s">
        <v>38</v>
      </c>
      <c r="M116" s="85" t="s">
        <v>38</v>
      </c>
      <c r="N116" s="85" t="s">
        <v>38</v>
      </c>
      <c r="O116" s="85" t="s">
        <v>38</v>
      </c>
      <c r="P116" s="85" t="s">
        <v>38</v>
      </c>
      <c r="Q116" s="85" t="s">
        <v>38</v>
      </c>
      <c r="R116" s="85" t="s">
        <v>38</v>
      </c>
      <c r="S116" s="85" t="s">
        <v>38</v>
      </c>
      <c r="T116" s="85" t="s">
        <v>38</v>
      </c>
      <c r="U116" s="85" t="s">
        <v>38</v>
      </c>
      <c r="V116" s="85" t="s">
        <v>38</v>
      </c>
      <c r="W116" s="85" t="s">
        <v>38</v>
      </c>
      <c r="X116" s="85" t="s">
        <v>38</v>
      </c>
      <c r="Y116" s="85" t="s">
        <v>38</v>
      </c>
      <c r="Z116" s="85" t="s">
        <v>38</v>
      </c>
      <c r="AA116" s="85" t="s">
        <v>38</v>
      </c>
      <c r="AB116" s="85" t="s">
        <v>38</v>
      </c>
      <c r="AC116" s="85" t="s">
        <v>38</v>
      </c>
      <c r="AD116" s="85" t="s">
        <v>38</v>
      </c>
      <c r="AE116" s="85" t="s">
        <v>38</v>
      </c>
      <c r="AF116" s="85" t="s">
        <v>38</v>
      </c>
      <c r="AG116" s="85" t="s">
        <v>38</v>
      </c>
      <c r="AH116" s="85" t="s">
        <v>38</v>
      </c>
      <c r="AI116" s="85" t="s">
        <v>38</v>
      </c>
      <c r="AJ116" s="85" t="s">
        <v>38</v>
      </c>
      <c r="AK116" s="85" t="s">
        <v>38</v>
      </c>
      <c r="AL116" s="85" t="s">
        <v>38</v>
      </c>
      <c r="AM116" s="85" t="s">
        <v>38</v>
      </c>
      <c r="AN116" s="85" t="s">
        <v>38</v>
      </c>
      <c r="AO116" s="82"/>
    </row>
    <row r="117" spans="1:41" x14ac:dyDescent="0.25">
      <c r="A117" s="14" t="s">
        <v>257</v>
      </c>
      <c r="B117" s="20" t="s">
        <v>258</v>
      </c>
      <c r="C117" s="71" t="s">
        <v>37</v>
      </c>
      <c r="D117" s="85" t="s">
        <v>38</v>
      </c>
      <c r="E117" s="85" t="s">
        <v>38</v>
      </c>
      <c r="F117" s="85" t="s">
        <v>38</v>
      </c>
      <c r="G117" s="85" t="s">
        <v>38</v>
      </c>
      <c r="H117" s="85" t="s">
        <v>38</v>
      </c>
      <c r="I117" s="85" t="s">
        <v>38</v>
      </c>
      <c r="J117" s="85" t="s">
        <v>38</v>
      </c>
      <c r="K117" s="85" t="s">
        <v>38</v>
      </c>
      <c r="L117" s="85" t="s">
        <v>38</v>
      </c>
      <c r="M117" s="85" t="s">
        <v>38</v>
      </c>
      <c r="N117" s="85" t="s">
        <v>38</v>
      </c>
      <c r="O117" s="85" t="s">
        <v>38</v>
      </c>
      <c r="P117" s="85" t="s">
        <v>38</v>
      </c>
      <c r="Q117" s="85" t="s">
        <v>38</v>
      </c>
      <c r="R117" s="85" t="s">
        <v>38</v>
      </c>
      <c r="S117" s="85" t="s">
        <v>38</v>
      </c>
      <c r="T117" s="85" t="s">
        <v>38</v>
      </c>
      <c r="U117" s="85" t="s">
        <v>38</v>
      </c>
      <c r="V117" s="85" t="s">
        <v>38</v>
      </c>
      <c r="W117" s="85" t="s">
        <v>38</v>
      </c>
      <c r="X117" s="85" t="s">
        <v>38</v>
      </c>
      <c r="Y117" s="85" t="s">
        <v>38</v>
      </c>
      <c r="Z117" s="85" t="s">
        <v>38</v>
      </c>
      <c r="AA117" s="85" t="s">
        <v>38</v>
      </c>
      <c r="AB117" s="85" t="s">
        <v>38</v>
      </c>
      <c r="AC117" s="85" t="s">
        <v>38</v>
      </c>
      <c r="AD117" s="85" t="s">
        <v>38</v>
      </c>
      <c r="AE117" s="85" t="s">
        <v>38</v>
      </c>
      <c r="AF117" s="85" t="s">
        <v>38</v>
      </c>
      <c r="AG117" s="85" t="s">
        <v>38</v>
      </c>
      <c r="AH117" s="85" t="s">
        <v>38</v>
      </c>
      <c r="AI117" s="85" t="s">
        <v>38</v>
      </c>
      <c r="AJ117" s="85" t="s">
        <v>38</v>
      </c>
      <c r="AK117" s="85" t="s">
        <v>38</v>
      </c>
      <c r="AL117" s="85" t="s">
        <v>38</v>
      </c>
      <c r="AM117" s="85" t="s">
        <v>38</v>
      </c>
      <c r="AN117" s="85" t="s">
        <v>38</v>
      </c>
      <c r="AO117" s="82"/>
    </row>
    <row r="118" spans="1:41" s="80" customFormat="1" x14ac:dyDescent="0.25">
      <c r="A118" s="14" t="s">
        <v>259</v>
      </c>
      <c r="B118" s="25" t="s">
        <v>260</v>
      </c>
      <c r="C118" s="71" t="s">
        <v>37</v>
      </c>
      <c r="D118" s="85" t="s">
        <v>38</v>
      </c>
      <c r="E118" s="85" t="s">
        <v>38</v>
      </c>
      <c r="F118" s="85" t="s">
        <v>38</v>
      </c>
      <c r="G118" s="85" t="s">
        <v>38</v>
      </c>
      <c r="H118" s="85" t="s">
        <v>38</v>
      </c>
      <c r="I118" s="85" t="s">
        <v>38</v>
      </c>
      <c r="J118" s="85" t="s">
        <v>38</v>
      </c>
      <c r="K118" s="85" t="s">
        <v>38</v>
      </c>
      <c r="L118" s="85" t="s">
        <v>38</v>
      </c>
      <c r="M118" s="85" t="s">
        <v>38</v>
      </c>
      <c r="N118" s="85" t="s">
        <v>38</v>
      </c>
      <c r="O118" s="85" t="s">
        <v>38</v>
      </c>
      <c r="P118" s="85" t="s">
        <v>38</v>
      </c>
      <c r="Q118" s="85" t="s">
        <v>38</v>
      </c>
      <c r="R118" s="85" t="s">
        <v>38</v>
      </c>
      <c r="S118" s="85" t="s">
        <v>38</v>
      </c>
      <c r="T118" s="85" t="s">
        <v>38</v>
      </c>
      <c r="U118" s="85" t="s">
        <v>38</v>
      </c>
      <c r="V118" s="85" t="s">
        <v>38</v>
      </c>
      <c r="W118" s="85" t="s">
        <v>38</v>
      </c>
      <c r="X118" s="85" t="s">
        <v>38</v>
      </c>
      <c r="Y118" s="85" t="s">
        <v>38</v>
      </c>
      <c r="Z118" s="85" t="s">
        <v>38</v>
      </c>
      <c r="AA118" s="85" t="s">
        <v>38</v>
      </c>
      <c r="AB118" s="85" t="s">
        <v>38</v>
      </c>
      <c r="AC118" s="85" t="s">
        <v>38</v>
      </c>
      <c r="AD118" s="85" t="s">
        <v>38</v>
      </c>
      <c r="AE118" s="85" t="s">
        <v>38</v>
      </c>
      <c r="AF118" s="85" t="s">
        <v>38</v>
      </c>
      <c r="AG118" s="85" t="s">
        <v>38</v>
      </c>
      <c r="AH118" s="85" t="s">
        <v>38</v>
      </c>
      <c r="AI118" s="85" t="s">
        <v>38</v>
      </c>
      <c r="AJ118" s="85" t="s">
        <v>38</v>
      </c>
      <c r="AK118" s="85" t="s">
        <v>38</v>
      </c>
      <c r="AL118" s="85" t="s">
        <v>38</v>
      </c>
      <c r="AM118" s="85" t="s">
        <v>38</v>
      </c>
      <c r="AN118" s="85" t="s">
        <v>38</v>
      </c>
      <c r="AO118" s="71"/>
    </row>
    <row r="119" spans="1:41" x14ac:dyDescent="0.25">
      <c r="A119" s="21" t="s">
        <v>705</v>
      </c>
      <c r="B119" s="26" t="s">
        <v>706</v>
      </c>
      <c r="C119" s="82" t="s">
        <v>707</v>
      </c>
      <c r="D119" s="85" t="s">
        <v>38</v>
      </c>
      <c r="E119" s="85" t="s">
        <v>38</v>
      </c>
      <c r="F119" s="85" t="s">
        <v>38</v>
      </c>
      <c r="G119" s="85" t="s">
        <v>38</v>
      </c>
      <c r="H119" s="85" t="s">
        <v>38</v>
      </c>
      <c r="I119" s="85" t="s">
        <v>38</v>
      </c>
      <c r="J119" s="85" t="s">
        <v>38</v>
      </c>
      <c r="K119" s="85" t="s">
        <v>38</v>
      </c>
      <c r="L119" s="85" t="s">
        <v>38</v>
      </c>
      <c r="M119" s="85" t="s">
        <v>38</v>
      </c>
      <c r="N119" s="85" t="s">
        <v>38</v>
      </c>
      <c r="O119" s="85" t="s">
        <v>38</v>
      </c>
      <c r="P119" s="85" t="s">
        <v>38</v>
      </c>
      <c r="Q119" s="85" t="s">
        <v>38</v>
      </c>
      <c r="R119" s="85" t="s">
        <v>38</v>
      </c>
      <c r="S119" s="85" t="s">
        <v>38</v>
      </c>
      <c r="T119" s="85" t="s">
        <v>38</v>
      </c>
      <c r="U119" s="85" t="s">
        <v>38</v>
      </c>
      <c r="V119" s="85" t="s">
        <v>38</v>
      </c>
      <c r="W119" s="85" t="s">
        <v>38</v>
      </c>
      <c r="X119" s="85" t="s">
        <v>38</v>
      </c>
      <c r="Y119" s="85" t="s">
        <v>38</v>
      </c>
      <c r="Z119" s="85" t="s">
        <v>38</v>
      </c>
      <c r="AA119" s="85" t="s">
        <v>38</v>
      </c>
      <c r="AB119" s="85" t="s">
        <v>38</v>
      </c>
      <c r="AC119" s="85" t="s">
        <v>38</v>
      </c>
      <c r="AD119" s="85" t="s">
        <v>38</v>
      </c>
      <c r="AE119" s="85" t="s">
        <v>38</v>
      </c>
      <c r="AF119" s="85" t="s">
        <v>38</v>
      </c>
      <c r="AG119" s="85" t="s">
        <v>38</v>
      </c>
      <c r="AH119" s="85" t="s">
        <v>38</v>
      </c>
      <c r="AI119" s="85" t="s">
        <v>38</v>
      </c>
      <c r="AJ119" s="85" t="s">
        <v>38</v>
      </c>
      <c r="AK119" s="85" t="s">
        <v>38</v>
      </c>
      <c r="AL119" s="85" t="s">
        <v>38</v>
      </c>
      <c r="AM119" s="85" t="s">
        <v>38</v>
      </c>
      <c r="AN119" s="85" t="s">
        <v>38</v>
      </c>
      <c r="AO119" s="82"/>
    </row>
    <row r="120" spans="1:41" x14ac:dyDescent="0.25">
      <c r="A120" s="21" t="s">
        <v>708</v>
      </c>
      <c r="B120" s="26" t="s">
        <v>709</v>
      </c>
      <c r="C120" s="82" t="s">
        <v>710</v>
      </c>
      <c r="D120" s="85" t="s">
        <v>38</v>
      </c>
      <c r="E120" s="85" t="s">
        <v>38</v>
      </c>
      <c r="F120" s="85" t="s">
        <v>38</v>
      </c>
      <c r="G120" s="85" t="s">
        <v>38</v>
      </c>
      <c r="H120" s="85" t="s">
        <v>38</v>
      </c>
      <c r="I120" s="85" t="s">
        <v>38</v>
      </c>
      <c r="J120" s="85" t="s">
        <v>38</v>
      </c>
      <c r="K120" s="85" t="s">
        <v>38</v>
      </c>
      <c r="L120" s="85" t="s">
        <v>38</v>
      </c>
      <c r="M120" s="85" t="s">
        <v>38</v>
      </c>
      <c r="N120" s="85" t="s">
        <v>38</v>
      </c>
      <c r="O120" s="85" t="s">
        <v>38</v>
      </c>
      <c r="P120" s="85" t="s">
        <v>38</v>
      </c>
      <c r="Q120" s="85" t="s">
        <v>38</v>
      </c>
      <c r="R120" s="85" t="s">
        <v>38</v>
      </c>
      <c r="S120" s="85" t="s">
        <v>38</v>
      </c>
      <c r="T120" s="85" t="s">
        <v>38</v>
      </c>
      <c r="U120" s="85" t="s">
        <v>38</v>
      </c>
      <c r="V120" s="85" t="s">
        <v>38</v>
      </c>
      <c r="W120" s="85" t="s">
        <v>38</v>
      </c>
      <c r="X120" s="85" t="s">
        <v>38</v>
      </c>
      <c r="Y120" s="85" t="s">
        <v>38</v>
      </c>
      <c r="Z120" s="85" t="s">
        <v>38</v>
      </c>
      <c r="AA120" s="85" t="s">
        <v>38</v>
      </c>
      <c r="AB120" s="85" t="s">
        <v>38</v>
      </c>
      <c r="AC120" s="85" t="s">
        <v>38</v>
      </c>
      <c r="AD120" s="85" t="s">
        <v>38</v>
      </c>
      <c r="AE120" s="85" t="s">
        <v>38</v>
      </c>
      <c r="AF120" s="85" t="s">
        <v>38</v>
      </c>
      <c r="AG120" s="85" t="s">
        <v>38</v>
      </c>
      <c r="AH120" s="85" t="s">
        <v>38</v>
      </c>
      <c r="AI120" s="85" t="s">
        <v>38</v>
      </c>
      <c r="AJ120" s="85" t="s">
        <v>38</v>
      </c>
      <c r="AK120" s="85" t="s">
        <v>38</v>
      </c>
      <c r="AL120" s="85" t="s">
        <v>38</v>
      </c>
      <c r="AM120" s="85" t="s">
        <v>38</v>
      </c>
      <c r="AN120" s="85" t="s">
        <v>38</v>
      </c>
      <c r="AO120" s="82"/>
    </row>
    <row r="121" spans="1:41" x14ac:dyDescent="0.25">
      <c r="A121" s="21" t="s">
        <v>711</v>
      </c>
      <c r="B121" s="26" t="s">
        <v>712</v>
      </c>
      <c r="C121" s="82" t="s">
        <v>713</v>
      </c>
      <c r="D121" s="85" t="s">
        <v>38</v>
      </c>
      <c r="E121" s="85" t="s">
        <v>38</v>
      </c>
      <c r="F121" s="85" t="s">
        <v>38</v>
      </c>
      <c r="G121" s="85" t="s">
        <v>38</v>
      </c>
      <c r="H121" s="85" t="s">
        <v>38</v>
      </c>
      <c r="I121" s="85" t="s">
        <v>38</v>
      </c>
      <c r="J121" s="85" t="s">
        <v>38</v>
      </c>
      <c r="K121" s="85" t="s">
        <v>38</v>
      </c>
      <c r="L121" s="85" t="s">
        <v>38</v>
      </c>
      <c r="M121" s="85" t="s">
        <v>38</v>
      </c>
      <c r="N121" s="85" t="s">
        <v>38</v>
      </c>
      <c r="O121" s="85" t="s">
        <v>38</v>
      </c>
      <c r="P121" s="85" t="s">
        <v>38</v>
      </c>
      <c r="Q121" s="85" t="s">
        <v>38</v>
      </c>
      <c r="R121" s="85" t="s">
        <v>38</v>
      </c>
      <c r="S121" s="85" t="s">
        <v>38</v>
      </c>
      <c r="T121" s="85" t="s">
        <v>38</v>
      </c>
      <c r="U121" s="85" t="s">
        <v>38</v>
      </c>
      <c r="V121" s="85" t="s">
        <v>38</v>
      </c>
      <c r="W121" s="85" t="s">
        <v>38</v>
      </c>
      <c r="X121" s="85" t="s">
        <v>38</v>
      </c>
      <c r="Y121" s="85" t="s">
        <v>38</v>
      </c>
      <c r="Z121" s="85" t="s">
        <v>38</v>
      </c>
      <c r="AA121" s="85" t="s">
        <v>38</v>
      </c>
      <c r="AB121" s="85" t="s">
        <v>38</v>
      </c>
      <c r="AC121" s="85" t="s">
        <v>38</v>
      </c>
      <c r="AD121" s="85" t="s">
        <v>38</v>
      </c>
      <c r="AE121" s="85" t="s">
        <v>38</v>
      </c>
      <c r="AF121" s="85" t="s">
        <v>38</v>
      </c>
      <c r="AG121" s="85" t="s">
        <v>38</v>
      </c>
      <c r="AH121" s="85" t="s">
        <v>38</v>
      </c>
      <c r="AI121" s="85" t="s">
        <v>38</v>
      </c>
      <c r="AJ121" s="85" t="s">
        <v>38</v>
      </c>
      <c r="AK121" s="85" t="s">
        <v>38</v>
      </c>
      <c r="AL121" s="85" t="s">
        <v>38</v>
      </c>
      <c r="AM121" s="85" t="s">
        <v>38</v>
      </c>
      <c r="AN121" s="85" t="s">
        <v>38</v>
      </c>
      <c r="AO121" s="82"/>
    </row>
    <row r="122" spans="1:41" s="80" customFormat="1" x14ac:dyDescent="0.25">
      <c r="A122" s="14" t="s">
        <v>261</v>
      </c>
      <c r="B122" s="25" t="s">
        <v>262</v>
      </c>
      <c r="C122" s="71" t="s">
        <v>37</v>
      </c>
      <c r="D122" s="85" t="s">
        <v>38</v>
      </c>
      <c r="E122" s="85" t="s">
        <v>38</v>
      </c>
      <c r="F122" s="85" t="s">
        <v>38</v>
      </c>
      <c r="G122" s="85" t="s">
        <v>38</v>
      </c>
      <c r="H122" s="85" t="s">
        <v>38</v>
      </c>
      <c r="I122" s="85" t="s">
        <v>38</v>
      </c>
      <c r="J122" s="85" t="s">
        <v>38</v>
      </c>
      <c r="K122" s="85" t="s">
        <v>38</v>
      </c>
      <c r="L122" s="85" t="s">
        <v>38</v>
      </c>
      <c r="M122" s="85" t="s">
        <v>38</v>
      </c>
      <c r="N122" s="85" t="s">
        <v>38</v>
      </c>
      <c r="O122" s="85" t="s">
        <v>38</v>
      </c>
      <c r="P122" s="85" t="s">
        <v>38</v>
      </c>
      <c r="Q122" s="85" t="s">
        <v>38</v>
      </c>
      <c r="R122" s="85" t="s">
        <v>38</v>
      </c>
      <c r="S122" s="85" t="s">
        <v>38</v>
      </c>
      <c r="T122" s="85" t="s">
        <v>38</v>
      </c>
      <c r="U122" s="85" t="s">
        <v>38</v>
      </c>
      <c r="V122" s="85" t="s">
        <v>38</v>
      </c>
      <c r="W122" s="85" t="s">
        <v>38</v>
      </c>
      <c r="X122" s="85" t="s">
        <v>38</v>
      </c>
      <c r="Y122" s="85" t="s">
        <v>38</v>
      </c>
      <c r="Z122" s="85" t="s">
        <v>38</v>
      </c>
      <c r="AA122" s="85" t="s">
        <v>38</v>
      </c>
      <c r="AB122" s="85" t="s">
        <v>38</v>
      </c>
      <c r="AC122" s="85" t="s">
        <v>38</v>
      </c>
      <c r="AD122" s="85" t="s">
        <v>38</v>
      </c>
      <c r="AE122" s="85" t="s">
        <v>38</v>
      </c>
      <c r="AF122" s="85" t="s">
        <v>38</v>
      </c>
      <c r="AG122" s="85" t="s">
        <v>38</v>
      </c>
      <c r="AH122" s="85" t="s">
        <v>38</v>
      </c>
      <c r="AI122" s="85" t="s">
        <v>38</v>
      </c>
      <c r="AJ122" s="85" t="s">
        <v>38</v>
      </c>
      <c r="AK122" s="85" t="s">
        <v>38</v>
      </c>
      <c r="AL122" s="85" t="s">
        <v>38</v>
      </c>
      <c r="AM122" s="85" t="s">
        <v>38</v>
      </c>
      <c r="AN122" s="85" t="s">
        <v>38</v>
      </c>
      <c r="AO122" s="71"/>
    </row>
    <row r="123" spans="1:41" ht="31.5" x14ac:dyDescent="0.25">
      <c r="A123" s="21" t="s">
        <v>263</v>
      </c>
      <c r="B123" s="194" t="s">
        <v>714</v>
      </c>
      <c r="C123" s="82" t="s">
        <v>265</v>
      </c>
      <c r="D123" s="85" t="s">
        <v>38</v>
      </c>
      <c r="E123" s="85" t="s">
        <v>38</v>
      </c>
      <c r="F123" s="85" t="s">
        <v>38</v>
      </c>
      <c r="G123" s="85" t="s">
        <v>38</v>
      </c>
      <c r="H123" s="85" t="s">
        <v>38</v>
      </c>
      <c r="I123" s="85" t="s">
        <v>38</v>
      </c>
      <c r="J123" s="85" t="s">
        <v>38</v>
      </c>
      <c r="K123" s="85" t="s">
        <v>38</v>
      </c>
      <c r="L123" s="85" t="s">
        <v>38</v>
      </c>
      <c r="M123" s="85" t="s">
        <v>38</v>
      </c>
      <c r="N123" s="85" t="s">
        <v>38</v>
      </c>
      <c r="O123" s="85" t="s">
        <v>38</v>
      </c>
      <c r="P123" s="85" t="s">
        <v>38</v>
      </c>
      <c r="Q123" s="85" t="s">
        <v>38</v>
      </c>
      <c r="R123" s="85" t="s">
        <v>38</v>
      </c>
      <c r="S123" s="85" t="s">
        <v>38</v>
      </c>
      <c r="T123" s="85" t="s">
        <v>38</v>
      </c>
      <c r="U123" s="85" t="s">
        <v>38</v>
      </c>
      <c r="V123" s="85" t="s">
        <v>38</v>
      </c>
      <c r="W123" s="85" t="s">
        <v>38</v>
      </c>
      <c r="X123" s="85" t="s">
        <v>38</v>
      </c>
      <c r="Y123" s="85" t="s">
        <v>38</v>
      </c>
      <c r="Z123" s="85" t="s">
        <v>38</v>
      </c>
      <c r="AA123" s="85" t="s">
        <v>38</v>
      </c>
      <c r="AB123" s="85" t="s">
        <v>38</v>
      </c>
      <c r="AC123" s="85" t="s">
        <v>38</v>
      </c>
      <c r="AD123" s="85" t="s">
        <v>38</v>
      </c>
      <c r="AE123" s="85" t="s">
        <v>38</v>
      </c>
      <c r="AF123" s="85" t="s">
        <v>38</v>
      </c>
      <c r="AG123" s="85" t="s">
        <v>38</v>
      </c>
      <c r="AH123" s="85" t="s">
        <v>38</v>
      </c>
      <c r="AI123" s="85" t="s">
        <v>38</v>
      </c>
      <c r="AJ123" s="85" t="s">
        <v>38</v>
      </c>
      <c r="AK123" s="85" t="s">
        <v>38</v>
      </c>
      <c r="AL123" s="85" t="s">
        <v>38</v>
      </c>
      <c r="AM123" s="85" t="s">
        <v>38</v>
      </c>
      <c r="AN123" s="85" t="s">
        <v>38</v>
      </c>
      <c r="AO123" s="82"/>
    </row>
    <row r="124" spans="1:41" x14ac:dyDescent="0.25">
      <c r="A124" s="14" t="s">
        <v>266</v>
      </c>
      <c r="B124" s="25" t="s">
        <v>267</v>
      </c>
      <c r="C124" s="25" t="s">
        <v>38</v>
      </c>
      <c r="D124" s="85" t="s">
        <v>38</v>
      </c>
      <c r="E124" s="85" t="s">
        <v>38</v>
      </c>
      <c r="F124" s="85" t="s">
        <v>38</v>
      </c>
      <c r="G124" s="85" t="s">
        <v>38</v>
      </c>
      <c r="H124" s="85" t="s">
        <v>38</v>
      </c>
      <c r="I124" s="85" t="s">
        <v>38</v>
      </c>
      <c r="J124" s="85" t="s">
        <v>38</v>
      </c>
      <c r="K124" s="85" t="s">
        <v>38</v>
      </c>
      <c r="L124" s="85" t="s">
        <v>38</v>
      </c>
      <c r="M124" s="85" t="s">
        <v>38</v>
      </c>
      <c r="N124" s="85" t="s">
        <v>38</v>
      </c>
      <c r="O124" s="85" t="s">
        <v>38</v>
      </c>
      <c r="P124" s="85" t="s">
        <v>38</v>
      </c>
      <c r="Q124" s="85" t="s">
        <v>38</v>
      </c>
      <c r="R124" s="85" t="s">
        <v>38</v>
      </c>
      <c r="S124" s="85" t="s">
        <v>38</v>
      </c>
      <c r="T124" s="85" t="s">
        <v>38</v>
      </c>
      <c r="U124" s="85" t="s">
        <v>38</v>
      </c>
      <c r="V124" s="85" t="s">
        <v>38</v>
      </c>
      <c r="W124" s="85" t="s">
        <v>38</v>
      </c>
      <c r="X124" s="85" t="s">
        <v>38</v>
      </c>
      <c r="Y124" s="85" t="s">
        <v>38</v>
      </c>
      <c r="Z124" s="85" t="s">
        <v>38</v>
      </c>
      <c r="AA124" s="85" t="s">
        <v>38</v>
      </c>
      <c r="AB124" s="85" t="s">
        <v>38</v>
      </c>
      <c r="AC124" s="85" t="s">
        <v>38</v>
      </c>
      <c r="AD124" s="85" t="s">
        <v>38</v>
      </c>
      <c r="AE124" s="85" t="s">
        <v>38</v>
      </c>
      <c r="AF124" s="85" t="s">
        <v>38</v>
      </c>
      <c r="AG124" s="85" t="s">
        <v>38</v>
      </c>
      <c r="AH124" s="85" t="s">
        <v>38</v>
      </c>
      <c r="AI124" s="85" t="s">
        <v>38</v>
      </c>
      <c r="AJ124" s="85" t="s">
        <v>38</v>
      </c>
      <c r="AK124" s="85" t="s">
        <v>38</v>
      </c>
      <c r="AL124" s="85" t="s">
        <v>38</v>
      </c>
      <c r="AM124" s="85" t="s">
        <v>38</v>
      </c>
      <c r="AN124" s="85" t="s">
        <v>38</v>
      </c>
      <c r="AO124" s="25"/>
    </row>
    <row r="125" spans="1:41" ht="31.5" x14ac:dyDescent="0.25">
      <c r="A125" s="14" t="s">
        <v>268</v>
      </c>
      <c r="B125" s="25" t="s">
        <v>269</v>
      </c>
      <c r="C125" s="25" t="s">
        <v>38</v>
      </c>
      <c r="D125" s="85" t="s">
        <v>38</v>
      </c>
      <c r="E125" s="85" t="s">
        <v>38</v>
      </c>
      <c r="F125" s="85" t="s">
        <v>38</v>
      </c>
      <c r="G125" s="85" t="s">
        <v>38</v>
      </c>
      <c r="H125" s="85" t="s">
        <v>38</v>
      </c>
      <c r="I125" s="85" t="s">
        <v>38</v>
      </c>
      <c r="J125" s="85" t="s">
        <v>38</v>
      </c>
      <c r="K125" s="85" t="s">
        <v>38</v>
      </c>
      <c r="L125" s="85" t="s">
        <v>38</v>
      </c>
      <c r="M125" s="85" t="s">
        <v>38</v>
      </c>
      <c r="N125" s="85" t="s">
        <v>38</v>
      </c>
      <c r="O125" s="85" t="s">
        <v>38</v>
      </c>
      <c r="P125" s="85" t="s">
        <v>38</v>
      </c>
      <c r="Q125" s="85" t="s">
        <v>38</v>
      </c>
      <c r="R125" s="85" t="s">
        <v>38</v>
      </c>
      <c r="S125" s="85" t="s">
        <v>38</v>
      </c>
      <c r="T125" s="85" t="s">
        <v>38</v>
      </c>
      <c r="U125" s="85" t="s">
        <v>38</v>
      </c>
      <c r="V125" s="85" t="s">
        <v>38</v>
      </c>
      <c r="W125" s="85" t="s">
        <v>38</v>
      </c>
      <c r="X125" s="85" t="s">
        <v>38</v>
      </c>
      <c r="Y125" s="85" t="s">
        <v>38</v>
      </c>
      <c r="Z125" s="85" t="s">
        <v>38</v>
      </c>
      <c r="AA125" s="85" t="s">
        <v>38</v>
      </c>
      <c r="AB125" s="85" t="s">
        <v>38</v>
      </c>
      <c r="AC125" s="85" t="s">
        <v>38</v>
      </c>
      <c r="AD125" s="85" t="s">
        <v>38</v>
      </c>
      <c r="AE125" s="85" t="s">
        <v>38</v>
      </c>
      <c r="AF125" s="85" t="s">
        <v>38</v>
      </c>
      <c r="AG125" s="85" t="s">
        <v>38</v>
      </c>
      <c r="AH125" s="85" t="s">
        <v>38</v>
      </c>
      <c r="AI125" s="85" t="s">
        <v>38</v>
      </c>
      <c r="AJ125" s="85" t="s">
        <v>38</v>
      </c>
      <c r="AK125" s="85" t="s">
        <v>38</v>
      </c>
      <c r="AL125" s="85" t="s">
        <v>38</v>
      </c>
      <c r="AM125" s="85" t="s">
        <v>38</v>
      </c>
      <c r="AN125" s="85" t="s">
        <v>38</v>
      </c>
      <c r="AO125" s="25"/>
    </row>
    <row r="126" spans="1:41" ht="47.25" x14ac:dyDescent="0.25">
      <c r="A126" s="21" t="s">
        <v>270</v>
      </c>
      <c r="B126" s="26" t="s">
        <v>271</v>
      </c>
      <c r="C126" s="82" t="s">
        <v>272</v>
      </c>
      <c r="D126" s="85" t="s">
        <v>38</v>
      </c>
      <c r="E126" s="85" t="s">
        <v>38</v>
      </c>
      <c r="F126" s="85" t="s">
        <v>38</v>
      </c>
      <c r="G126" s="85" t="s">
        <v>38</v>
      </c>
      <c r="H126" s="85" t="s">
        <v>38</v>
      </c>
      <c r="I126" s="85" t="s">
        <v>38</v>
      </c>
      <c r="J126" s="85" t="s">
        <v>38</v>
      </c>
      <c r="K126" s="85" t="s">
        <v>38</v>
      </c>
      <c r="L126" s="85" t="s">
        <v>38</v>
      </c>
      <c r="M126" s="85" t="s">
        <v>38</v>
      </c>
      <c r="N126" s="85" t="s">
        <v>38</v>
      </c>
      <c r="O126" s="85" t="s">
        <v>38</v>
      </c>
      <c r="P126" s="85" t="s">
        <v>38</v>
      </c>
      <c r="Q126" s="85" t="s">
        <v>38</v>
      </c>
      <c r="R126" s="85" t="s">
        <v>38</v>
      </c>
      <c r="S126" s="85" t="s">
        <v>38</v>
      </c>
      <c r="T126" s="85" t="s">
        <v>38</v>
      </c>
      <c r="U126" s="85" t="s">
        <v>38</v>
      </c>
      <c r="V126" s="85" t="s">
        <v>38</v>
      </c>
      <c r="W126" s="85" t="s">
        <v>38</v>
      </c>
      <c r="X126" s="85" t="s">
        <v>38</v>
      </c>
      <c r="Y126" s="85" t="s">
        <v>38</v>
      </c>
      <c r="Z126" s="85" t="s">
        <v>38</v>
      </c>
      <c r="AA126" s="85" t="s">
        <v>38</v>
      </c>
      <c r="AB126" s="85" t="s">
        <v>38</v>
      </c>
      <c r="AC126" s="85" t="s">
        <v>38</v>
      </c>
      <c r="AD126" s="85" t="s">
        <v>38</v>
      </c>
      <c r="AE126" s="85" t="s">
        <v>38</v>
      </c>
      <c r="AF126" s="85" t="s">
        <v>38</v>
      </c>
      <c r="AG126" s="85" t="s">
        <v>38</v>
      </c>
      <c r="AH126" s="85" t="s">
        <v>38</v>
      </c>
      <c r="AI126" s="85" t="s">
        <v>38</v>
      </c>
      <c r="AJ126" s="85" t="s">
        <v>38</v>
      </c>
      <c r="AK126" s="85" t="s">
        <v>38</v>
      </c>
      <c r="AL126" s="85" t="s">
        <v>38</v>
      </c>
      <c r="AM126" s="85" t="s">
        <v>38</v>
      </c>
      <c r="AN126" s="85" t="s">
        <v>38</v>
      </c>
      <c r="AO126" s="82"/>
    </row>
    <row r="127" spans="1:41" ht="31.5" x14ac:dyDescent="0.25">
      <c r="A127" s="21" t="s">
        <v>273</v>
      </c>
      <c r="B127" s="26" t="s">
        <v>274</v>
      </c>
      <c r="C127" s="82" t="s">
        <v>275</v>
      </c>
      <c r="D127" s="85" t="s">
        <v>38</v>
      </c>
      <c r="E127" s="85" t="s">
        <v>38</v>
      </c>
      <c r="F127" s="85" t="s">
        <v>38</v>
      </c>
      <c r="G127" s="85" t="s">
        <v>38</v>
      </c>
      <c r="H127" s="85" t="s">
        <v>38</v>
      </c>
      <c r="I127" s="85" t="s">
        <v>38</v>
      </c>
      <c r="J127" s="85" t="s">
        <v>38</v>
      </c>
      <c r="K127" s="85" t="s">
        <v>38</v>
      </c>
      <c r="L127" s="85" t="s">
        <v>38</v>
      </c>
      <c r="M127" s="85" t="s">
        <v>38</v>
      </c>
      <c r="N127" s="85" t="s">
        <v>38</v>
      </c>
      <c r="O127" s="85" t="s">
        <v>38</v>
      </c>
      <c r="P127" s="85" t="s">
        <v>38</v>
      </c>
      <c r="Q127" s="85" t="s">
        <v>38</v>
      </c>
      <c r="R127" s="85" t="s">
        <v>38</v>
      </c>
      <c r="S127" s="85" t="s">
        <v>38</v>
      </c>
      <c r="T127" s="85" t="s">
        <v>38</v>
      </c>
      <c r="U127" s="85" t="s">
        <v>38</v>
      </c>
      <c r="V127" s="85" t="s">
        <v>38</v>
      </c>
      <c r="W127" s="85" t="s">
        <v>38</v>
      </c>
      <c r="X127" s="85" t="s">
        <v>38</v>
      </c>
      <c r="Y127" s="85" t="s">
        <v>38</v>
      </c>
      <c r="Z127" s="85" t="s">
        <v>38</v>
      </c>
      <c r="AA127" s="85" t="s">
        <v>38</v>
      </c>
      <c r="AB127" s="85" t="s">
        <v>38</v>
      </c>
      <c r="AC127" s="85" t="s">
        <v>38</v>
      </c>
      <c r="AD127" s="85" t="s">
        <v>38</v>
      </c>
      <c r="AE127" s="85" t="s">
        <v>38</v>
      </c>
      <c r="AF127" s="85" t="s">
        <v>38</v>
      </c>
      <c r="AG127" s="85" t="s">
        <v>38</v>
      </c>
      <c r="AH127" s="85" t="s">
        <v>38</v>
      </c>
      <c r="AI127" s="85" t="s">
        <v>38</v>
      </c>
      <c r="AJ127" s="85" t="s">
        <v>38</v>
      </c>
      <c r="AK127" s="85" t="s">
        <v>38</v>
      </c>
      <c r="AL127" s="85" t="s">
        <v>38</v>
      </c>
      <c r="AM127" s="85" t="s">
        <v>38</v>
      </c>
      <c r="AN127" s="85" t="s">
        <v>38</v>
      </c>
      <c r="AO127" s="82"/>
    </row>
    <row r="128" spans="1:41" x14ac:dyDescent="0.25">
      <c r="A128" s="21" t="s">
        <v>715</v>
      </c>
      <c r="B128" s="26" t="s">
        <v>716</v>
      </c>
      <c r="C128" s="82" t="s">
        <v>717</v>
      </c>
      <c r="D128" s="85" t="s">
        <v>38</v>
      </c>
      <c r="E128" s="85" t="s">
        <v>38</v>
      </c>
      <c r="F128" s="85" t="s">
        <v>38</v>
      </c>
      <c r="G128" s="85" t="s">
        <v>38</v>
      </c>
      <c r="H128" s="85" t="s">
        <v>38</v>
      </c>
      <c r="I128" s="85" t="s">
        <v>38</v>
      </c>
      <c r="J128" s="85" t="s">
        <v>38</v>
      </c>
      <c r="K128" s="85" t="s">
        <v>38</v>
      </c>
      <c r="L128" s="85" t="s">
        <v>38</v>
      </c>
      <c r="M128" s="85" t="s">
        <v>38</v>
      </c>
      <c r="N128" s="85" t="s">
        <v>38</v>
      </c>
      <c r="O128" s="85" t="s">
        <v>38</v>
      </c>
      <c r="P128" s="85" t="s">
        <v>38</v>
      </c>
      <c r="Q128" s="85" t="s">
        <v>38</v>
      </c>
      <c r="R128" s="85" t="s">
        <v>38</v>
      </c>
      <c r="S128" s="85" t="s">
        <v>38</v>
      </c>
      <c r="T128" s="85" t="s">
        <v>38</v>
      </c>
      <c r="U128" s="85" t="s">
        <v>38</v>
      </c>
      <c r="V128" s="85" t="s">
        <v>38</v>
      </c>
      <c r="W128" s="85" t="s">
        <v>38</v>
      </c>
      <c r="X128" s="85" t="s">
        <v>38</v>
      </c>
      <c r="Y128" s="85" t="s">
        <v>38</v>
      </c>
      <c r="Z128" s="85" t="s">
        <v>38</v>
      </c>
      <c r="AA128" s="85" t="s">
        <v>38</v>
      </c>
      <c r="AB128" s="85" t="s">
        <v>38</v>
      </c>
      <c r="AC128" s="85" t="s">
        <v>38</v>
      </c>
      <c r="AD128" s="85" t="s">
        <v>38</v>
      </c>
      <c r="AE128" s="85" t="s">
        <v>38</v>
      </c>
      <c r="AF128" s="85" t="s">
        <v>38</v>
      </c>
      <c r="AG128" s="85" t="s">
        <v>38</v>
      </c>
      <c r="AH128" s="85" t="s">
        <v>38</v>
      </c>
      <c r="AI128" s="85" t="s">
        <v>38</v>
      </c>
      <c r="AJ128" s="85" t="s">
        <v>38</v>
      </c>
      <c r="AK128" s="85" t="s">
        <v>38</v>
      </c>
      <c r="AL128" s="85" t="s">
        <v>38</v>
      </c>
      <c r="AM128" s="85" t="s">
        <v>38</v>
      </c>
      <c r="AN128" s="85" t="s">
        <v>38</v>
      </c>
      <c r="AO128" s="82"/>
    </row>
    <row r="129" spans="1:41" x14ac:dyDescent="0.25">
      <c r="A129" s="21" t="s">
        <v>718</v>
      </c>
      <c r="B129" s="26" t="s">
        <v>719</v>
      </c>
      <c r="C129" s="82" t="s">
        <v>720</v>
      </c>
      <c r="D129" s="85" t="s">
        <v>38</v>
      </c>
      <c r="E129" s="85" t="s">
        <v>38</v>
      </c>
      <c r="F129" s="85" t="s">
        <v>38</v>
      </c>
      <c r="G129" s="85" t="s">
        <v>38</v>
      </c>
      <c r="H129" s="85" t="s">
        <v>38</v>
      </c>
      <c r="I129" s="85" t="s">
        <v>38</v>
      </c>
      <c r="J129" s="85" t="s">
        <v>38</v>
      </c>
      <c r="K129" s="85" t="s">
        <v>38</v>
      </c>
      <c r="L129" s="85" t="s">
        <v>38</v>
      </c>
      <c r="M129" s="85" t="s">
        <v>38</v>
      </c>
      <c r="N129" s="85" t="s">
        <v>38</v>
      </c>
      <c r="O129" s="85" t="s">
        <v>38</v>
      </c>
      <c r="P129" s="85" t="s">
        <v>38</v>
      </c>
      <c r="Q129" s="85" t="s">
        <v>38</v>
      </c>
      <c r="R129" s="85" t="s">
        <v>38</v>
      </c>
      <c r="S129" s="85" t="s">
        <v>38</v>
      </c>
      <c r="T129" s="85" t="s">
        <v>38</v>
      </c>
      <c r="U129" s="85" t="s">
        <v>38</v>
      </c>
      <c r="V129" s="85" t="s">
        <v>38</v>
      </c>
      <c r="W129" s="85" t="s">
        <v>38</v>
      </c>
      <c r="X129" s="85" t="s">
        <v>38</v>
      </c>
      <c r="Y129" s="85" t="s">
        <v>38</v>
      </c>
      <c r="Z129" s="85" t="s">
        <v>38</v>
      </c>
      <c r="AA129" s="85" t="s">
        <v>38</v>
      </c>
      <c r="AB129" s="85" t="s">
        <v>38</v>
      </c>
      <c r="AC129" s="85" t="s">
        <v>38</v>
      </c>
      <c r="AD129" s="85" t="s">
        <v>38</v>
      </c>
      <c r="AE129" s="85" t="s">
        <v>38</v>
      </c>
      <c r="AF129" s="85" t="s">
        <v>38</v>
      </c>
      <c r="AG129" s="85" t="s">
        <v>38</v>
      </c>
      <c r="AH129" s="85" t="s">
        <v>38</v>
      </c>
      <c r="AI129" s="85" t="s">
        <v>38</v>
      </c>
      <c r="AJ129" s="85" t="s">
        <v>38</v>
      </c>
      <c r="AK129" s="85" t="s">
        <v>38</v>
      </c>
      <c r="AL129" s="85" t="s">
        <v>38</v>
      </c>
      <c r="AM129" s="85" t="s">
        <v>38</v>
      </c>
      <c r="AN129" s="85" t="s">
        <v>38</v>
      </c>
      <c r="AO129" s="82"/>
    </row>
    <row r="130" spans="1:41" x14ac:dyDescent="0.25">
      <c r="A130" s="21" t="s">
        <v>721</v>
      </c>
      <c r="B130" s="26" t="s">
        <v>722</v>
      </c>
      <c r="C130" s="82" t="s">
        <v>723</v>
      </c>
      <c r="D130" s="85" t="s">
        <v>38</v>
      </c>
      <c r="E130" s="85" t="s">
        <v>38</v>
      </c>
      <c r="F130" s="85" t="s">
        <v>38</v>
      </c>
      <c r="G130" s="85" t="s">
        <v>38</v>
      </c>
      <c r="H130" s="85" t="s">
        <v>38</v>
      </c>
      <c r="I130" s="85" t="s">
        <v>38</v>
      </c>
      <c r="J130" s="85" t="s">
        <v>38</v>
      </c>
      <c r="K130" s="85" t="s">
        <v>38</v>
      </c>
      <c r="L130" s="85" t="s">
        <v>38</v>
      </c>
      <c r="M130" s="85" t="s">
        <v>38</v>
      </c>
      <c r="N130" s="85" t="s">
        <v>38</v>
      </c>
      <c r="O130" s="85" t="s">
        <v>38</v>
      </c>
      <c r="P130" s="85" t="s">
        <v>38</v>
      </c>
      <c r="Q130" s="85" t="s">
        <v>38</v>
      </c>
      <c r="R130" s="85" t="s">
        <v>38</v>
      </c>
      <c r="S130" s="85" t="s">
        <v>38</v>
      </c>
      <c r="T130" s="85" t="s">
        <v>38</v>
      </c>
      <c r="U130" s="85" t="s">
        <v>38</v>
      </c>
      <c r="V130" s="85" t="s">
        <v>38</v>
      </c>
      <c r="W130" s="85" t="s">
        <v>38</v>
      </c>
      <c r="X130" s="85" t="s">
        <v>38</v>
      </c>
      <c r="Y130" s="85" t="s">
        <v>38</v>
      </c>
      <c r="Z130" s="85" t="s">
        <v>38</v>
      </c>
      <c r="AA130" s="85" t="s">
        <v>38</v>
      </c>
      <c r="AB130" s="85" t="s">
        <v>38</v>
      </c>
      <c r="AC130" s="85" t="s">
        <v>38</v>
      </c>
      <c r="AD130" s="85" t="s">
        <v>38</v>
      </c>
      <c r="AE130" s="85" t="s">
        <v>38</v>
      </c>
      <c r="AF130" s="85" t="s">
        <v>38</v>
      </c>
      <c r="AG130" s="85" t="s">
        <v>38</v>
      </c>
      <c r="AH130" s="85" t="s">
        <v>38</v>
      </c>
      <c r="AI130" s="85" t="s">
        <v>38</v>
      </c>
      <c r="AJ130" s="85" t="s">
        <v>38</v>
      </c>
      <c r="AK130" s="85" t="s">
        <v>38</v>
      </c>
      <c r="AL130" s="85" t="s">
        <v>38</v>
      </c>
      <c r="AM130" s="85" t="s">
        <v>38</v>
      </c>
      <c r="AN130" s="85" t="s">
        <v>38</v>
      </c>
      <c r="AO130" s="82"/>
    </row>
    <row r="131" spans="1:41" x14ac:dyDescent="0.25">
      <c r="A131" s="21" t="s">
        <v>724</v>
      </c>
      <c r="B131" s="26" t="s">
        <v>725</v>
      </c>
      <c r="C131" s="82" t="s">
        <v>726</v>
      </c>
      <c r="D131" s="85" t="s">
        <v>38</v>
      </c>
      <c r="E131" s="85" t="s">
        <v>38</v>
      </c>
      <c r="F131" s="85" t="s">
        <v>38</v>
      </c>
      <c r="G131" s="85" t="s">
        <v>38</v>
      </c>
      <c r="H131" s="85" t="s">
        <v>38</v>
      </c>
      <c r="I131" s="85" t="s">
        <v>38</v>
      </c>
      <c r="J131" s="85" t="s">
        <v>38</v>
      </c>
      <c r="K131" s="85" t="s">
        <v>38</v>
      </c>
      <c r="L131" s="85" t="s">
        <v>38</v>
      </c>
      <c r="M131" s="85" t="s">
        <v>38</v>
      </c>
      <c r="N131" s="85" t="s">
        <v>38</v>
      </c>
      <c r="O131" s="85" t="s">
        <v>38</v>
      </c>
      <c r="P131" s="85" t="s">
        <v>38</v>
      </c>
      <c r="Q131" s="85" t="s">
        <v>38</v>
      </c>
      <c r="R131" s="85" t="s">
        <v>38</v>
      </c>
      <c r="S131" s="85" t="s">
        <v>38</v>
      </c>
      <c r="T131" s="85" t="s">
        <v>38</v>
      </c>
      <c r="U131" s="85" t="s">
        <v>38</v>
      </c>
      <c r="V131" s="85" t="s">
        <v>38</v>
      </c>
      <c r="W131" s="85" t="s">
        <v>38</v>
      </c>
      <c r="X131" s="85" t="s">
        <v>38</v>
      </c>
      <c r="Y131" s="85" t="s">
        <v>38</v>
      </c>
      <c r="Z131" s="85" t="s">
        <v>38</v>
      </c>
      <c r="AA131" s="85" t="s">
        <v>38</v>
      </c>
      <c r="AB131" s="85" t="s">
        <v>38</v>
      </c>
      <c r="AC131" s="85" t="s">
        <v>38</v>
      </c>
      <c r="AD131" s="85" t="s">
        <v>38</v>
      </c>
      <c r="AE131" s="85" t="s">
        <v>38</v>
      </c>
      <c r="AF131" s="85" t="s">
        <v>38</v>
      </c>
      <c r="AG131" s="85" t="s">
        <v>38</v>
      </c>
      <c r="AH131" s="85" t="s">
        <v>38</v>
      </c>
      <c r="AI131" s="85" t="s">
        <v>38</v>
      </c>
      <c r="AJ131" s="85" t="s">
        <v>38</v>
      </c>
      <c r="AK131" s="85" t="s">
        <v>38</v>
      </c>
      <c r="AL131" s="85" t="s">
        <v>38</v>
      </c>
      <c r="AM131" s="85" t="s">
        <v>38</v>
      </c>
      <c r="AN131" s="85" t="s">
        <v>38</v>
      </c>
      <c r="AO131" s="82"/>
    </row>
    <row r="132" spans="1:41" ht="31.5" x14ac:dyDescent="0.25">
      <c r="A132" s="21" t="s">
        <v>727</v>
      </c>
      <c r="B132" s="26" t="s">
        <v>728</v>
      </c>
      <c r="C132" s="82" t="s">
        <v>729</v>
      </c>
      <c r="D132" s="85" t="s">
        <v>38</v>
      </c>
      <c r="E132" s="85" t="s">
        <v>38</v>
      </c>
      <c r="F132" s="85" t="s">
        <v>38</v>
      </c>
      <c r="G132" s="85" t="s">
        <v>38</v>
      </c>
      <c r="H132" s="85" t="s">
        <v>38</v>
      </c>
      <c r="I132" s="85" t="s">
        <v>38</v>
      </c>
      <c r="J132" s="85" t="s">
        <v>38</v>
      </c>
      <c r="K132" s="85" t="s">
        <v>38</v>
      </c>
      <c r="L132" s="85" t="s">
        <v>38</v>
      </c>
      <c r="M132" s="85" t="s">
        <v>38</v>
      </c>
      <c r="N132" s="85" t="s">
        <v>38</v>
      </c>
      <c r="O132" s="85" t="s">
        <v>38</v>
      </c>
      <c r="P132" s="85" t="s">
        <v>38</v>
      </c>
      <c r="Q132" s="85" t="s">
        <v>38</v>
      </c>
      <c r="R132" s="85" t="s">
        <v>38</v>
      </c>
      <c r="S132" s="85" t="s">
        <v>38</v>
      </c>
      <c r="T132" s="85" t="s">
        <v>38</v>
      </c>
      <c r="U132" s="85" t="s">
        <v>38</v>
      </c>
      <c r="V132" s="85" t="s">
        <v>38</v>
      </c>
      <c r="W132" s="85" t="s">
        <v>38</v>
      </c>
      <c r="X132" s="85" t="s">
        <v>38</v>
      </c>
      <c r="Y132" s="85" t="s">
        <v>38</v>
      </c>
      <c r="Z132" s="85" t="s">
        <v>38</v>
      </c>
      <c r="AA132" s="85" t="s">
        <v>38</v>
      </c>
      <c r="AB132" s="85" t="s">
        <v>38</v>
      </c>
      <c r="AC132" s="85" t="s">
        <v>38</v>
      </c>
      <c r="AD132" s="85" t="s">
        <v>38</v>
      </c>
      <c r="AE132" s="85" t="s">
        <v>38</v>
      </c>
      <c r="AF132" s="85" t="s">
        <v>38</v>
      </c>
      <c r="AG132" s="85" t="s">
        <v>38</v>
      </c>
      <c r="AH132" s="85" t="s">
        <v>38</v>
      </c>
      <c r="AI132" s="85" t="s">
        <v>38</v>
      </c>
      <c r="AJ132" s="85" t="s">
        <v>38</v>
      </c>
      <c r="AK132" s="85" t="s">
        <v>38</v>
      </c>
      <c r="AL132" s="85" t="s">
        <v>38</v>
      </c>
      <c r="AM132" s="85" t="s">
        <v>38</v>
      </c>
      <c r="AN132" s="85" t="s">
        <v>38</v>
      </c>
      <c r="AO132" s="82"/>
    </row>
    <row r="133" spans="1:41" x14ac:dyDescent="0.25">
      <c r="A133" s="21" t="s">
        <v>730</v>
      </c>
      <c r="B133" s="26" t="s">
        <v>731</v>
      </c>
      <c r="C133" s="82" t="s">
        <v>732</v>
      </c>
      <c r="D133" s="85" t="s">
        <v>38</v>
      </c>
      <c r="E133" s="85" t="s">
        <v>38</v>
      </c>
      <c r="F133" s="85" t="s">
        <v>38</v>
      </c>
      <c r="G133" s="85" t="s">
        <v>38</v>
      </c>
      <c r="H133" s="85" t="s">
        <v>38</v>
      </c>
      <c r="I133" s="85" t="s">
        <v>38</v>
      </c>
      <c r="J133" s="85" t="s">
        <v>38</v>
      </c>
      <c r="K133" s="85" t="s">
        <v>38</v>
      </c>
      <c r="L133" s="85" t="s">
        <v>38</v>
      </c>
      <c r="M133" s="85" t="s">
        <v>38</v>
      </c>
      <c r="N133" s="85" t="s">
        <v>38</v>
      </c>
      <c r="O133" s="85" t="s">
        <v>38</v>
      </c>
      <c r="P133" s="85" t="s">
        <v>38</v>
      </c>
      <c r="Q133" s="85" t="s">
        <v>38</v>
      </c>
      <c r="R133" s="85" t="s">
        <v>38</v>
      </c>
      <c r="S133" s="85" t="s">
        <v>38</v>
      </c>
      <c r="T133" s="85" t="s">
        <v>38</v>
      </c>
      <c r="U133" s="85" t="s">
        <v>38</v>
      </c>
      <c r="V133" s="85" t="s">
        <v>38</v>
      </c>
      <c r="W133" s="85" t="s">
        <v>38</v>
      </c>
      <c r="X133" s="85" t="s">
        <v>38</v>
      </c>
      <c r="Y133" s="85" t="s">
        <v>38</v>
      </c>
      <c r="Z133" s="85" t="s">
        <v>38</v>
      </c>
      <c r="AA133" s="85" t="s">
        <v>38</v>
      </c>
      <c r="AB133" s="85" t="s">
        <v>38</v>
      </c>
      <c r="AC133" s="85" t="s">
        <v>38</v>
      </c>
      <c r="AD133" s="85" t="s">
        <v>38</v>
      </c>
      <c r="AE133" s="85" t="s">
        <v>38</v>
      </c>
      <c r="AF133" s="85" t="s">
        <v>38</v>
      </c>
      <c r="AG133" s="85" t="s">
        <v>38</v>
      </c>
      <c r="AH133" s="85" t="s">
        <v>38</v>
      </c>
      <c r="AI133" s="85" t="s">
        <v>38</v>
      </c>
      <c r="AJ133" s="85" t="s">
        <v>38</v>
      </c>
      <c r="AK133" s="85" t="s">
        <v>38</v>
      </c>
      <c r="AL133" s="85" t="s">
        <v>38</v>
      </c>
      <c r="AM133" s="85" t="s">
        <v>38</v>
      </c>
      <c r="AN133" s="85" t="s">
        <v>38</v>
      </c>
      <c r="AO133" s="82"/>
    </row>
    <row r="134" spans="1:41" ht="31.5" x14ac:dyDescent="0.25">
      <c r="A134" s="21" t="s">
        <v>733</v>
      </c>
      <c r="B134" s="26" t="s">
        <v>734</v>
      </c>
      <c r="C134" s="82" t="s">
        <v>735</v>
      </c>
      <c r="D134" s="85" t="s">
        <v>38</v>
      </c>
      <c r="E134" s="85" t="s">
        <v>38</v>
      </c>
      <c r="F134" s="85" t="s">
        <v>38</v>
      </c>
      <c r="G134" s="85" t="s">
        <v>38</v>
      </c>
      <c r="H134" s="85" t="s">
        <v>38</v>
      </c>
      <c r="I134" s="85" t="s">
        <v>38</v>
      </c>
      <c r="J134" s="85" t="s">
        <v>38</v>
      </c>
      <c r="K134" s="85" t="s">
        <v>38</v>
      </c>
      <c r="L134" s="85" t="s">
        <v>38</v>
      </c>
      <c r="M134" s="85" t="s">
        <v>38</v>
      </c>
      <c r="N134" s="85" t="s">
        <v>38</v>
      </c>
      <c r="O134" s="85" t="s">
        <v>38</v>
      </c>
      <c r="P134" s="85" t="s">
        <v>38</v>
      </c>
      <c r="Q134" s="85" t="s">
        <v>38</v>
      </c>
      <c r="R134" s="85" t="s">
        <v>38</v>
      </c>
      <c r="S134" s="85" t="s">
        <v>38</v>
      </c>
      <c r="T134" s="85" t="s">
        <v>38</v>
      </c>
      <c r="U134" s="85" t="s">
        <v>38</v>
      </c>
      <c r="V134" s="85" t="s">
        <v>38</v>
      </c>
      <c r="W134" s="85" t="s">
        <v>38</v>
      </c>
      <c r="X134" s="85" t="s">
        <v>38</v>
      </c>
      <c r="Y134" s="85" t="s">
        <v>38</v>
      </c>
      <c r="Z134" s="85" t="s">
        <v>38</v>
      </c>
      <c r="AA134" s="85" t="s">
        <v>38</v>
      </c>
      <c r="AB134" s="85" t="s">
        <v>38</v>
      </c>
      <c r="AC134" s="85" t="s">
        <v>38</v>
      </c>
      <c r="AD134" s="85" t="s">
        <v>38</v>
      </c>
      <c r="AE134" s="85" t="s">
        <v>38</v>
      </c>
      <c r="AF134" s="85" t="s">
        <v>38</v>
      </c>
      <c r="AG134" s="85" t="s">
        <v>38</v>
      </c>
      <c r="AH134" s="85" t="s">
        <v>38</v>
      </c>
      <c r="AI134" s="85" t="s">
        <v>38</v>
      </c>
      <c r="AJ134" s="85" t="s">
        <v>38</v>
      </c>
      <c r="AK134" s="85" t="s">
        <v>38</v>
      </c>
      <c r="AL134" s="85" t="s">
        <v>38</v>
      </c>
      <c r="AM134" s="85" t="s">
        <v>38</v>
      </c>
      <c r="AN134" s="85" t="s">
        <v>38</v>
      </c>
      <c r="AO134" s="82"/>
    </row>
    <row r="135" spans="1:41" x14ac:dyDescent="0.25">
      <c r="A135" s="21" t="s">
        <v>736</v>
      </c>
      <c r="B135" s="26" t="s">
        <v>737</v>
      </c>
      <c r="C135" s="82" t="s">
        <v>738</v>
      </c>
      <c r="D135" s="85" t="s">
        <v>38</v>
      </c>
      <c r="E135" s="85" t="s">
        <v>38</v>
      </c>
      <c r="F135" s="85" t="s">
        <v>38</v>
      </c>
      <c r="G135" s="85" t="s">
        <v>38</v>
      </c>
      <c r="H135" s="85" t="s">
        <v>38</v>
      </c>
      <c r="I135" s="85" t="s">
        <v>38</v>
      </c>
      <c r="J135" s="85" t="s">
        <v>38</v>
      </c>
      <c r="K135" s="85" t="s">
        <v>38</v>
      </c>
      <c r="L135" s="85" t="s">
        <v>38</v>
      </c>
      <c r="M135" s="85" t="s">
        <v>38</v>
      </c>
      <c r="N135" s="85" t="s">
        <v>38</v>
      </c>
      <c r="O135" s="85" t="s">
        <v>38</v>
      </c>
      <c r="P135" s="85" t="s">
        <v>38</v>
      </c>
      <c r="Q135" s="85" t="s">
        <v>38</v>
      </c>
      <c r="R135" s="85" t="s">
        <v>38</v>
      </c>
      <c r="S135" s="85" t="s">
        <v>38</v>
      </c>
      <c r="T135" s="85" t="s">
        <v>38</v>
      </c>
      <c r="U135" s="85" t="s">
        <v>38</v>
      </c>
      <c r="V135" s="85" t="s">
        <v>38</v>
      </c>
      <c r="W135" s="85" t="s">
        <v>38</v>
      </c>
      <c r="X135" s="85" t="s">
        <v>38</v>
      </c>
      <c r="Y135" s="85" t="s">
        <v>38</v>
      </c>
      <c r="Z135" s="85" t="s">
        <v>38</v>
      </c>
      <c r="AA135" s="85" t="s">
        <v>38</v>
      </c>
      <c r="AB135" s="85" t="s">
        <v>38</v>
      </c>
      <c r="AC135" s="85" t="s">
        <v>38</v>
      </c>
      <c r="AD135" s="85" t="s">
        <v>38</v>
      </c>
      <c r="AE135" s="85" t="s">
        <v>38</v>
      </c>
      <c r="AF135" s="85" t="s">
        <v>38</v>
      </c>
      <c r="AG135" s="85" t="s">
        <v>38</v>
      </c>
      <c r="AH135" s="85" t="s">
        <v>38</v>
      </c>
      <c r="AI135" s="85" t="s">
        <v>38</v>
      </c>
      <c r="AJ135" s="85" t="s">
        <v>38</v>
      </c>
      <c r="AK135" s="85" t="s">
        <v>38</v>
      </c>
      <c r="AL135" s="85" t="s">
        <v>38</v>
      </c>
      <c r="AM135" s="85" t="s">
        <v>38</v>
      </c>
      <c r="AN135" s="85" t="s">
        <v>38</v>
      </c>
      <c r="AO135" s="82"/>
    </row>
    <row r="136" spans="1:41" ht="31.5" x14ac:dyDescent="0.25">
      <c r="A136" s="21" t="s">
        <v>739</v>
      </c>
      <c r="B136" s="26" t="s">
        <v>740</v>
      </c>
      <c r="C136" s="82" t="s">
        <v>741</v>
      </c>
      <c r="D136" s="85" t="s">
        <v>38</v>
      </c>
      <c r="E136" s="85" t="s">
        <v>38</v>
      </c>
      <c r="F136" s="85" t="s">
        <v>38</v>
      </c>
      <c r="G136" s="85" t="s">
        <v>38</v>
      </c>
      <c r="H136" s="85" t="s">
        <v>38</v>
      </c>
      <c r="I136" s="85" t="s">
        <v>38</v>
      </c>
      <c r="J136" s="85" t="s">
        <v>38</v>
      </c>
      <c r="K136" s="85" t="s">
        <v>38</v>
      </c>
      <c r="L136" s="85" t="s">
        <v>38</v>
      </c>
      <c r="M136" s="85" t="s">
        <v>38</v>
      </c>
      <c r="N136" s="85" t="s">
        <v>38</v>
      </c>
      <c r="O136" s="85" t="s">
        <v>38</v>
      </c>
      <c r="P136" s="85" t="s">
        <v>38</v>
      </c>
      <c r="Q136" s="85" t="s">
        <v>38</v>
      </c>
      <c r="R136" s="85" t="s">
        <v>38</v>
      </c>
      <c r="S136" s="85" t="s">
        <v>38</v>
      </c>
      <c r="T136" s="85" t="s">
        <v>38</v>
      </c>
      <c r="U136" s="85" t="s">
        <v>38</v>
      </c>
      <c r="V136" s="85" t="s">
        <v>38</v>
      </c>
      <c r="W136" s="85" t="s">
        <v>38</v>
      </c>
      <c r="X136" s="85" t="s">
        <v>38</v>
      </c>
      <c r="Y136" s="85" t="s">
        <v>38</v>
      </c>
      <c r="Z136" s="85" t="s">
        <v>38</v>
      </c>
      <c r="AA136" s="85" t="s">
        <v>38</v>
      </c>
      <c r="AB136" s="85" t="s">
        <v>38</v>
      </c>
      <c r="AC136" s="85" t="s">
        <v>38</v>
      </c>
      <c r="AD136" s="85" t="s">
        <v>38</v>
      </c>
      <c r="AE136" s="85" t="s">
        <v>38</v>
      </c>
      <c r="AF136" s="85" t="s">
        <v>38</v>
      </c>
      <c r="AG136" s="85" t="s">
        <v>38</v>
      </c>
      <c r="AH136" s="85" t="s">
        <v>38</v>
      </c>
      <c r="AI136" s="85" t="s">
        <v>38</v>
      </c>
      <c r="AJ136" s="85" t="s">
        <v>38</v>
      </c>
      <c r="AK136" s="85" t="s">
        <v>38</v>
      </c>
      <c r="AL136" s="85" t="s">
        <v>38</v>
      </c>
      <c r="AM136" s="85" t="s">
        <v>38</v>
      </c>
      <c r="AN136" s="85" t="s">
        <v>38</v>
      </c>
      <c r="AO136" s="82"/>
    </row>
    <row r="137" spans="1:41" x14ac:dyDescent="0.25">
      <c r="A137" s="14" t="s">
        <v>276</v>
      </c>
      <c r="B137" s="25" t="s">
        <v>277</v>
      </c>
      <c r="C137" s="25" t="s">
        <v>38</v>
      </c>
      <c r="D137" s="85" t="s">
        <v>38</v>
      </c>
      <c r="E137" s="85" t="s">
        <v>38</v>
      </c>
      <c r="F137" s="85" t="s">
        <v>38</v>
      </c>
      <c r="G137" s="85" t="s">
        <v>38</v>
      </c>
      <c r="H137" s="85" t="s">
        <v>38</v>
      </c>
      <c r="I137" s="85" t="s">
        <v>38</v>
      </c>
      <c r="J137" s="85" t="s">
        <v>38</v>
      </c>
      <c r="K137" s="85" t="s">
        <v>38</v>
      </c>
      <c r="L137" s="85" t="s">
        <v>38</v>
      </c>
      <c r="M137" s="85" t="s">
        <v>38</v>
      </c>
      <c r="N137" s="85" t="s">
        <v>38</v>
      </c>
      <c r="O137" s="85" t="s">
        <v>38</v>
      </c>
      <c r="P137" s="85" t="s">
        <v>38</v>
      </c>
      <c r="Q137" s="85" t="s">
        <v>38</v>
      </c>
      <c r="R137" s="85" t="s">
        <v>38</v>
      </c>
      <c r="S137" s="85" t="s">
        <v>38</v>
      </c>
      <c r="T137" s="85" t="s">
        <v>38</v>
      </c>
      <c r="U137" s="85" t="s">
        <v>38</v>
      </c>
      <c r="V137" s="85" t="s">
        <v>38</v>
      </c>
      <c r="W137" s="85" t="s">
        <v>38</v>
      </c>
      <c r="X137" s="85" t="s">
        <v>38</v>
      </c>
      <c r="Y137" s="85" t="s">
        <v>38</v>
      </c>
      <c r="Z137" s="85" t="s">
        <v>38</v>
      </c>
      <c r="AA137" s="85" t="s">
        <v>38</v>
      </c>
      <c r="AB137" s="85" t="s">
        <v>38</v>
      </c>
      <c r="AC137" s="85" t="s">
        <v>38</v>
      </c>
      <c r="AD137" s="85" t="s">
        <v>38</v>
      </c>
      <c r="AE137" s="85" t="s">
        <v>38</v>
      </c>
      <c r="AF137" s="85" t="s">
        <v>38</v>
      </c>
      <c r="AG137" s="85" t="s">
        <v>38</v>
      </c>
      <c r="AH137" s="85" t="s">
        <v>38</v>
      </c>
      <c r="AI137" s="85" t="s">
        <v>38</v>
      </c>
      <c r="AJ137" s="85" t="s">
        <v>38</v>
      </c>
      <c r="AK137" s="85" t="s">
        <v>38</v>
      </c>
      <c r="AL137" s="85" t="s">
        <v>38</v>
      </c>
      <c r="AM137" s="85" t="s">
        <v>38</v>
      </c>
      <c r="AN137" s="85" t="s">
        <v>38</v>
      </c>
      <c r="AO137" s="82"/>
    </row>
    <row r="138" spans="1:41" x14ac:dyDescent="0.25">
      <c r="A138" s="21" t="s">
        <v>742</v>
      </c>
      <c r="B138" s="26" t="s">
        <v>743</v>
      </c>
      <c r="C138" s="82" t="s">
        <v>744</v>
      </c>
      <c r="D138" s="85" t="s">
        <v>38</v>
      </c>
      <c r="E138" s="85" t="s">
        <v>38</v>
      </c>
      <c r="F138" s="85" t="s">
        <v>38</v>
      </c>
      <c r="G138" s="85" t="s">
        <v>38</v>
      </c>
      <c r="H138" s="85" t="s">
        <v>38</v>
      </c>
      <c r="I138" s="85" t="s">
        <v>38</v>
      </c>
      <c r="J138" s="85" t="s">
        <v>38</v>
      </c>
      <c r="K138" s="85" t="s">
        <v>38</v>
      </c>
      <c r="L138" s="85" t="s">
        <v>38</v>
      </c>
      <c r="M138" s="85" t="s">
        <v>38</v>
      </c>
      <c r="N138" s="85" t="s">
        <v>38</v>
      </c>
      <c r="O138" s="85" t="s">
        <v>38</v>
      </c>
      <c r="P138" s="85" t="s">
        <v>38</v>
      </c>
      <c r="Q138" s="85" t="s">
        <v>38</v>
      </c>
      <c r="R138" s="85" t="s">
        <v>38</v>
      </c>
      <c r="S138" s="85" t="s">
        <v>38</v>
      </c>
      <c r="T138" s="85" t="s">
        <v>38</v>
      </c>
      <c r="U138" s="85" t="s">
        <v>38</v>
      </c>
      <c r="V138" s="85" t="s">
        <v>38</v>
      </c>
      <c r="W138" s="85" t="s">
        <v>38</v>
      </c>
      <c r="X138" s="85" t="s">
        <v>38</v>
      </c>
      <c r="Y138" s="85" t="s">
        <v>38</v>
      </c>
      <c r="Z138" s="85" t="s">
        <v>38</v>
      </c>
      <c r="AA138" s="85" t="s">
        <v>38</v>
      </c>
      <c r="AB138" s="85" t="s">
        <v>38</v>
      </c>
      <c r="AC138" s="85" t="s">
        <v>38</v>
      </c>
      <c r="AD138" s="85" t="s">
        <v>38</v>
      </c>
      <c r="AE138" s="85" t="s">
        <v>38</v>
      </c>
      <c r="AF138" s="85" t="s">
        <v>38</v>
      </c>
      <c r="AG138" s="85" t="s">
        <v>38</v>
      </c>
      <c r="AH138" s="85" t="s">
        <v>38</v>
      </c>
      <c r="AI138" s="85" t="s">
        <v>38</v>
      </c>
      <c r="AJ138" s="85" t="s">
        <v>38</v>
      </c>
      <c r="AK138" s="85" t="s">
        <v>38</v>
      </c>
      <c r="AL138" s="85" t="s">
        <v>38</v>
      </c>
      <c r="AM138" s="85" t="s">
        <v>38</v>
      </c>
      <c r="AN138" s="85" t="s">
        <v>38</v>
      </c>
      <c r="AO138" s="82"/>
    </row>
    <row r="139" spans="1:41" x14ac:dyDescent="0.25">
      <c r="A139" s="21" t="s">
        <v>745</v>
      </c>
      <c r="B139" s="26" t="s">
        <v>746</v>
      </c>
      <c r="C139" s="82" t="s">
        <v>747</v>
      </c>
      <c r="D139" s="85" t="s">
        <v>38</v>
      </c>
      <c r="E139" s="85" t="s">
        <v>38</v>
      </c>
      <c r="F139" s="85" t="s">
        <v>38</v>
      </c>
      <c r="G139" s="85" t="s">
        <v>38</v>
      </c>
      <c r="H139" s="85" t="s">
        <v>38</v>
      </c>
      <c r="I139" s="85" t="s">
        <v>38</v>
      </c>
      <c r="J139" s="85" t="s">
        <v>38</v>
      </c>
      <c r="K139" s="85" t="s">
        <v>38</v>
      </c>
      <c r="L139" s="85" t="s">
        <v>38</v>
      </c>
      <c r="M139" s="85" t="s">
        <v>38</v>
      </c>
      <c r="N139" s="85" t="s">
        <v>38</v>
      </c>
      <c r="O139" s="85" t="s">
        <v>38</v>
      </c>
      <c r="P139" s="85" t="s">
        <v>38</v>
      </c>
      <c r="Q139" s="85" t="s">
        <v>38</v>
      </c>
      <c r="R139" s="85" t="s">
        <v>38</v>
      </c>
      <c r="S139" s="85" t="s">
        <v>38</v>
      </c>
      <c r="T139" s="85" t="s">
        <v>38</v>
      </c>
      <c r="U139" s="85" t="s">
        <v>38</v>
      </c>
      <c r="V139" s="85" t="s">
        <v>38</v>
      </c>
      <c r="W139" s="85" t="s">
        <v>38</v>
      </c>
      <c r="X139" s="85" t="s">
        <v>38</v>
      </c>
      <c r="Y139" s="85" t="s">
        <v>38</v>
      </c>
      <c r="Z139" s="85" t="s">
        <v>38</v>
      </c>
      <c r="AA139" s="85" t="s">
        <v>38</v>
      </c>
      <c r="AB139" s="85" t="s">
        <v>38</v>
      </c>
      <c r="AC139" s="85" t="s">
        <v>38</v>
      </c>
      <c r="AD139" s="85" t="s">
        <v>38</v>
      </c>
      <c r="AE139" s="85" t="s">
        <v>38</v>
      </c>
      <c r="AF139" s="85" t="s">
        <v>38</v>
      </c>
      <c r="AG139" s="85" t="s">
        <v>38</v>
      </c>
      <c r="AH139" s="85" t="s">
        <v>38</v>
      </c>
      <c r="AI139" s="85" t="s">
        <v>38</v>
      </c>
      <c r="AJ139" s="85" t="s">
        <v>38</v>
      </c>
      <c r="AK139" s="85" t="s">
        <v>38</v>
      </c>
      <c r="AL139" s="85" t="s">
        <v>38</v>
      </c>
      <c r="AM139" s="85" t="s">
        <v>38</v>
      </c>
      <c r="AN139" s="85" t="s">
        <v>38</v>
      </c>
      <c r="AO139" s="82"/>
    </row>
    <row r="140" spans="1:41" x14ac:dyDescent="0.25">
      <c r="A140" s="21" t="s">
        <v>748</v>
      </c>
      <c r="B140" s="26" t="s">
        <v>749</v>
      </c>
      <c r="C140" s="82" t="s">
        <v>750</v>
      </c>
      <c r="D140" s="85" t="s">
        <v>38</v>
      </c>
      <c r="E140" s="85" t="s">
        <v>38</v>
      </c>
      <c r="F140" s="85" t="s">
        <v>38</v>
      </c>
      <c r="G140" s="85" t="s">
        <v>38</v>
      </c>
      <c r="H140" s="85" t="s">
        <v>38</v>
      </c>
      <c r="I140" s="85" t="s">
        <v>38</v>
      </c>
      <c r="J140" s="85" t="s">
        <v>38</v>
      </c>
      <c r="K140" s="85" t="s">
        <v>38</v>
      </c>
      <c r="L140" s="85" t="s">
        <v>38</v>
      </c>
      <c r="M140" s="85" t="s">
        <v>38</v>
      </c>
      <c r="N140" s="85" t="s">
        <v>38</v>
      </c>
      <c r="O140" s="85" t="s">
        <v>38</v>
      </c>
      <c r="P140" s="85" t="s">
        <v>38</v>
      </c>
      <c r="Q140" s="85" t="s">
        <v>38</v>
      </c>
      <c r="R140" s="85" t="s">
        <v>38</v>
      </c>
      <c r="S140" s="85" t="s">
        <v>38</v>
      </c>
      <c r="T140" s="85" t="s">
        <v>38</v>
      </c>
      <c r="U140" s="85" t="s">
        <v>38</v>
      </c>
      <c r="V140" s="85" t="s">
        <v>38</v>
      </c>
      <c r="W140" s="85" t="s">
        <v>38</v>
      </c>
      <c r="X140" s="85" t="s">
        <v>38</v>
      </c>
      <c r="Y140" s="85" t="s">
        <v>38</v>
      </c>
      <c r="Z140" s="85" t="s">
        <v>38</v>
      </c>
      <c r="AA140" s="85" t="s">
        <v>38</v>
      </c>
      <c r="AB140" s="85" t="s">
        <v>38</v>
      </c>
      <c r="AC140" s="85" t="s">
        <v>38</v>
      </c>
      <c r="AD140" s="85" t="s">
        <v>38</v>
      </c>
      <c r="AE140" s="85" t="s">
        <v>38</v>
      </c>
      <c r="AF140" s="85" t="s">
        <v>38</v>
      </c>
      <c r="AG140" s="85" t="s">
        <v>38</v>
      </c>
      <c r="AH140" s="85" t="s">
        <v>38</v>
      </c>
      <c r="AI140" s="85" t="s">
        <v>38</v>
      </c>
      <c r="AJ140" s="85" t="s">
        <v>38</v>
      </c>
      <c r="AK140" s="85" t="s">
        <v>38</v>
      </c>
      <c r="AL140" s="85" t="s">
        <v>38</v>
      </c>
      <c r="AM140" s="85" t="s">
        <v>38</v>
      </c>
      <c r="AN140" s="85" t="s">
        <v>38</v>
      </c>
      <c r="AO140" s="82"/>
    </row>
    <row r="141" spans="1:41" x14ac:dyDescent="0.25">
      <c r="A141" s="21" t="s">
        <v>751</v>
      </c>
      <c r="B141" s="26" t="s">
        <v>752</v>
      </c>
      <c r="C141" s="82" t="s">
        <v>753</v>
      </c>
      <c r="D141" s="85" t="s">
        <v>38</v>
      </c>
      <c r="E141" s="85" t="s">
        <v>38</v>
      </c>
      <c r="F141" s="85" t="s">
        <v>38</v>
      </c>
      <c r="G141" s="85" t="s">
        <v>38</v>
      </c>
      <c r="H141" s="85" t="s">
        <v>38</v>
      </c>
      <c r="I141" s="85" t="s">
        <v>38</v>
      </c>
      <c r="J141" s="85" t="s">
        <v>38</v>
      </c>
      <c r="K141" s="85" t="s">
        <v>38</v>
      </c>
      <c r="L141" s="85" t="s">
        <v>38</v>
      </c>
      <c r="M141" s="85" t="s">
        <v>38</v>
      </c>
      <c r="N141" s="85" t="s">
        <v>38</v>
      </c>
      <c r="O141" s="85" t="s">
        <v>38</v>
      </c>
      <c r="P141" s="85" t="s">
        <v>38</v>
      </c>
      <c r="Q141" s="85" t="s">
        <v>38</v>
      </c>
      <c r="R141" s="85" t="s">
        <v>38</v>
      </c>
      <c r="S141" s="85" t="s">
        <v>38</v>
      </c>
      <c r="T141" s="85" t="s">
        <v>38</v>
      </c>
      <c r="U141" s="85" t="s">
        <v>38</v>
      </c>
      <c r="V141" s="85" t="s">
        <v>38</v>
      </c>
      <c r="W141" s="85" t="s">
        <v>38</v>
      </c>
      <c r="X141" s="85" t="s">
        <v>38</v>
      </c>
      <c r="Y141" s="85" t="s">
        <v>38</v>
      </c>
      <c r="Z141" s="85" t="s">
        <v>38</v>
      </c>
      <c r="AA141" s="85" t="s">
        <v>38</v>
      </c>
      <c r="AB141" s="85" t="s">
        <v>38</v>
      </c>
      <c r="AC141" s="85" t="s">
        <v>38</v>
      </c>
      <c r="AD141" s="85" t="s">
        <v>38</v>
      </c>
      <c r="AE141" s="85" t="s">
        <v>38</v>
      </c>
      <c r="AF141" s="85" t="s">
        <v>38</v>
      </c>
      <c r="AG141" s="85" t="s">
        <v>38</v>
      </c>
      <c r="AH141" s="85" t="s">
        <v>38</v>
      </c>
      <c r="AI141" s="85" t="s">
        <v>38</v>
      </c>
      <c r="AJ141" s="85" t="s">
        <v>38</v>
      </c>
      <c r="AK141" s="85" t="s">
        <v>38</v>
      </c>
      <c r="AL141" s="85" t="s">
        <v>38</v>
      </c>
      <c r="AM141" s="85" t="s">
        <v>38</v>
      </c>
      <c r="AN141" s="85" t="s">
        <v>38</v>
      </c>
      <c r="AO141" s="82"/>
    </row>
    <row r="142" spans="1:41" x14ac:dyDescent="0.25">
      <c r="A142" s="21" t="s">
        <v>754</v>
      </c>
      <c r="B142" s="26" t="s">
        <v>755</v>
      </c>
      <c r="C142" s="82" t="s">
        <v>756</v>
      </c>
      <c r="D142" s="85" t="s">
        <v>38</v>
      </c>
      <c r="E142" s="85" t="s">
        <v>38</v>
      </c>
      <c r="F142" s="85" t="s">
        <v>38</v>
      </c>
      <c r="G142" s="85" t="s">
        <v>38</v>
      </c>
      <c r="H142" s="85" t="s">
        <v>38</v>
      </c>
      <c r="I142" s="85" t="s">
        <v>38</v>
      </c>
      <c r="J142" s="85" t="s">
        <v>38</v>
      </c>
      <c r="K142" s="85" t="s">
        <v>38</v>
      </c>
      <c r="L142" s="85" t="s">
        <v>38</v>
      </c>
      <c r="M142" s="85" t="s">
        <v>38</v>
      </c>
      <c r="N142" s="85" t="s">
        <v>38</v>
      </c>
      <c r="O142" s="85" t="s">
        <v>38</v>
      </c>
      <c r="P142" s="85" t="s">
        <v>38</v>
      </c>
      <c r="Q142" s="85" t="s">
        <v>38</v>
      </c>
      <c r="R142" s="85" t="s">
        <v>38</v>
      </c>
      <c r="S142" s="85" t="s">
        <v>38</v>
      </c>
      <c r="T142" s="85" t="s">
        <v>38</v>
      </c>
      <c r="U142" s="85" t="s">
        <v>38</v>
      </c>
      <c r="V142" s="85" t="s">
        <v>38</v>
      </c>
      <c r="W142" s="85" t="s">
        <v>38</v>
      </c>
      <c r="X142" s="85" t="s">
        <v>38</v>
      </c>
      <c r="Y142" s="85" t="s">
        <v>38</v>
      </c>
      <c r="Z142" s="85" t="s">
        <v>38</v>
      </c>
      <c r="AA142" s="85" t="s">
        <v>38</v>
      </c>
      <c r="AB142" s="85" t="s">
        <v>38</v>
      </c>
      <c r="AC142" s="85" t="s">
        <v>38</v>
      </c>
      <c r="AD142" s="85" t="s">
        <v>38</v>
      </c>
      <c r="AE142" s="85" t="s">
        <v>38</v>
      </c>
      <c r="AF142" s="85" t="s">
        <v>38</v>
      </c>
      <c r="AG142" s="85" t="s">
        <v>38</v>
      </c>
      <c r="AH142" s="85" t="s">
        <v>38</v>
      </c>
      <c r="AI142" s="85" t="s">
        <v>38</v>
      </c>
      <c r="AJ142" s="85" t="s">
        <v>38</v>
      </c>
      <c r="AK142" s="85" t="s">
        <v>38</v>
      </c>
      <c r="AL142" s="85" t="s">
        <v>38</v>
      </c>
      <c r="AM142" s="85" t="s">
        <v>38</v>
      </c>
      <c r="AN142" s="85" t="s">
        <v>38</v>
      </c>
      <c r="AO142" s="82"/>
    </row>
    <row r="143" spans="1:41" x14ac:dyDescent="0.25">
      <c r="A143" s="21" t="s">
        <v>757</v>
      </c>
      <c r="B143" s="26" t="s">
        <v>758</v>
      </c>
      <c r="C143" s="82" t="s">
        <v>759</v>
      </c>
      <c r="D143" s="85" t="s">
        <v>38</v>
      </c>
      <c r="E143" s="85" t="s">
        <v>38</v>
      </c>
      <c r="F143" s="85" t="s">
        <v>38</v>
      </c>
      <c r="G143" s="85" t="s">
        <v>38</v>
      </c>
      <c r="H143" s="85" t="s">
        <v>38</v>
      </c>
      <c r="I143" s="85" t="s">
        <v>38</v>
      </c>
      <c r="J143" s="85" t="s">
        <v>38</v>
      </c>
      <c r="K143" s="85" t="s">
        <v>38</v>
      </c>
      <c r="L143" s="85" t="s">
        <v>38</v>
      </c>
      <c r="M143" s="85" t="s">
        <v>38</v>
      </c>
      <c r="N143" s="85" t="s">
        <v>38</v>
      </c>
      <c r="O143" s="85" t="s">
        <v>38</v>
      </c>
      <c r="P143" s="85" t="s">
        <v>38</v>
      </c>
      <c r="Q143" s="85" t="s">
        <v>38</v>
      </c>
      <c r="R143" s="85" t="s">
        <v>38</v>
      </c>
      <c r="S143" s="85" t="s">
        <v>38</v>
      </c>
      <c r="T143" s="85" t="s">
        <v>38</v>
      </c>
      <c r="U143" s="85" t="s">
        <v>38</v>
      </c>
      <c r="V143" s="85" t="s">
        <v>38</v>
      </c>
      <c r="W143" s="85" t="s">
        <v>38</v>
      </c>
      <c r="X143" s="85" t="s">
        <v>38</v>
      </c>
      <c r="Y143" s="85" t="s">
        <v>38</v>
      </c>
      <c r="Z143" s="85" t="s">
        <v>38</v>
      </c>
      <c r="AA143" s="85" t="s">
        <v>38</v>
      </c>
      <c r="AB143" s="85" t="s">
        <v>38</v>
      </c>
      <c r="AC143" s="85" t="s">
        <v>38</v>
      </c>
      <c r="AD143" s="85" t="s">
        <v>38</v>
      </c>
      <c r="AE143" s="85" t="s">
        <v>38</v>
      </c>
      <c r="AF143" s="85" t="s">
        <v>38</v>
      </c>
      <c r="AG143" s="85" t="s">
        <v>38</v>
      </c>
      <c r="AH143" s="85" t="s">
        <v>38</v>
      </c>
      <c r="AI143" s="85" t="s">
        <v>38</v>
      </c>
      <c r="AJ143" s="85" t="s">
        <v>38</v>
      </c>
      <c r="AK143" s="85" t="s">
        <v>38</v>
      </c>
      <c r="AL143" s="85" t="s">
        <v>38</v>
      </c>
      <c r="AM143" s="85" t="s">
        <v>38</v>
      </c>
      <c r="AN143" s="85" t="s">
        <v>38</v>
      </c>
      <c r="AO143" s="82"/>
    </row>
    <row r="144" spans="1:41" x14ac:dyDescent="0.25">
      <c r="A144" s="21"/>
      <c r="B144" s="26"/>
      <c r="C144" s="82"/>
      <c r="D144" s="85" t="s">
        <v>38</v>
      </c>
      <c r="E144" s="85" t="s">
        <v>38</v>
      </c>
      <c r="F144" s="85" t="s">
        <v>38</v>
      </c>
      <c r="G144" s="85" t="s">
        <v>38</v>
      </c>
      <c r="H144" s="85" t="s">
        <v>38</v>
      </c>
      <c r="I144" s="85" t="s">
        <v>38</v>
      </c>
      <c r="J144" s="85" t="s">
        <v>38</v>
      </c>
      <c r="K144" s="85" t="s">
        <v>38</v>
      </c>
      <c r="L144" s="85" t="s">
        <v>38</v>
      </c>
      <c r="M144" s="85" t="s">
        <v>38</v>
      </c>
      <c r="N144" s="85" t="s">
        <v>38</v>
      </c>
      <c r="O144" s="85" t="s">
        <v>38</v>
      </c>
      <c r="P144" s="85" t="s">
        <v>38</v>
      </c>
      <c r="Q144" s="85" t="s">
        <v>38</v>
      </c>
      <c r="R144" s="85" t="s">
        <v>38</v>
      </c>
      <c r="S144" s="85" t="s">
        <v>38</v>
      </c>
      <c r="T144" s="85" t="s">
        <v>38</v>
      </c>
      <c r="U144" s="85" t="s">
        <v>38</v>
      </c>
      <c r="V144" s="85" t="s">
        <v>38</v>
      </c>
      <c r="W144" s="85" t="s">
        <v>38</v>
      </c>
      <c r="X144" s="85" t="s">
        <v>38</v>
      </c>
      <c r="Y144" s="85" t="s">
        <v>38</v>
      </c>
      <c r="Z144" s="85" t="s">
        <v>38</v>
      </c>
      <c r="AA144" s="85" t="s">
        <v>38</v>
      </c>
      <c r="AB144" s="85" t="s">
        <v>38</v>
      </c>
      <c r="AC144" s="85" t="s">
        <v>38</v>
      </c>
      <c r="AD144" s="85" t="s">
        <v>38</v>
      </c>
      <c r="AE144" s="85" t="s">
        <v>38</v>
      </c>
      <c r="AF144" s="85" t="s">
        <v>38</v>
      </c>
      <c r="AG144" s="85" t="s">
        <v>38</v>
      </c>
      <c r="AH144" s="85" t="s">
        <v>38</v>
      </c>
      <c r="AI144" s="85" t="s">
        <v>38</v>
      </c>
      <c r="AJ144" s="85" t="s">
        <v>38</v>
      </c>
      <c r="AK144" s="85" t="s">
        <v>38</v>
      </c>
      <c r="AL144" s="85" t="s">
        <v>38</v>
      </c>
      <c r="AM144" s="85" t="s">
        <v>38</v>
      </c>
      <c r="AN144" s="85" t="s">
        <v>38</v>
      </c>
      <c r="AO144" s="82"/>
    </row>
    <row r="145" spans="1:41" ht="31.5" x14ac:dyDescent="0.25">
      <c r="A145" s="14" t="s">
        <v>278</v>
      </c>
      <c r="B145" s="20" t="s">
        <v>279</v>
      </c>
      <c r="C145" s="71" t="s">
        <v>37</v>
      </c>
      <c r="D145" s="85" t="s">
        <v>38</v>
      </c>
      <c r="E145" s="85" t="s">
        <v>38</v>
      </c>
      <c r="F145" s="85" t="s">
        <v>38</v>
      </c>
      <c r="G145" s="85" t="s">
        <v>38</v>
      </c>
      <c r="H145" s="85" t="s">
        <v>38</v>
      </c>
      <c r="I145" s="85" t="s">
        <v>38</v>
      </c>
      <c r="J145" s="85" t="s">
        <v>38</v>
      </c>
      <c r="K145" s="85" t="s">
        <v>38</v>
      </c>
      <c r="L145" s="85" t="s">
        <v>38</v>
      </c>
      <c r="M145" s="85" t="s">
        <v>38</v>
      </c>
      <c r="N145" s="85" t="s">
        <v>38</v>
      </c>
      <c r="O145" s="85" t="s">
        <v>38</v>
      </c>
      <c r="P145" s="85" t="s">
        <v>38</v>
      </c>
      <c r="Q145" s="85" t="s">
        <v>38</v>
      </c>
      <c r="R145" s="85" t="s">
        <v>38</v>
      </c>
      <c r="S145" s="85" t="s">
        <v>38</v>
      </c>
      <c r="T145" s="85" t="s">
        <v>38</v>
      </c>
      <c r="U145" s="85" t="s">
        <v>38</v>
      </c>
      <c r="V145" s="85" t="s">
        <v>38</v>
      </c>
      <c r="W145" s="85" t="s">
        <v>38</v>
      </c>
      <c r="X145" s="85" t="s">
        <v>38</v>
      </c>
      <c r="Y145" s="85" t="s">
        <v>38</v>
      </c>
      <c r="Z145" s="85" t="s">
        <v>38</v>
      </c>
      <c r="AA145" s="85" t="s">
        <v>38</v>
      </c>
      <c r="AB145" s="85" t="s">
        <v>38</v>
      </c>
      <c r="AC145" s="85" t="s">
        <v>38</v>
      </c>
      <c r="AD145" s="85" t="s">
        <v>38</v>
      </c>
      <c r="AE145" s="85" t="s">
        <v>38</v>
      </c>
      <c r="AF145" s="85" t="s">
        <v>38</v>
      </c>
      <c r="AG145" s="85" t="s">
        <v>38</v>
      </c>
      <c r="AH145" s="85" t="s">
        <v>38</v>
      </c>
      <c r="AI145" s="85" t="s">
        <v>38</v>
      </c>
      <c r="AJ145" s="85" t="s">
        <v>38</v>
      </c>
      <c r="AK145" s="85" t="s">
        <v>38</v>
      </c>
      <c r="AL145" s="85" t="s">
        <v>38</v>
      </c>
      <c r="AM145" s="85" t="s">
        <v>38</v>
      </c>
      <c r="AN145" s="85" t="s">
        <v>38</v>
      </c>
      <c r="AO145" s="82"/>
    </row>
    <row r="146" spans="1:41" x14ac:dyDescent="0.25">
      <c r="A146" s="14" t="s">
        <v>280</v>
      </c>
      <c r="B146" s="20" t="s">
        <v>281</v>
      </c>
      <c r="C146" s="71" t="s">
        <v>37</v>
      </c>
      <c r="D146" s="85" t="s">
        <v>38</v>
      </c>
      <c r="E146" s="85" t="s">
        <v>38</v>
      </c>
      <c r="F146" s="85" t="s">
        <v>38</v>
      </c>
      <c r="G146" s="85" t="s">
        <v>38</v>
      </c>
      <c r="H146" s="85" t="s">
        <v>38</v>
      </c>
      <c r="I146" s="85" t="s">
        <v>38</v>
      </c>
      <c r="J146" s="85" t="s">
        <v>38</v>
      </c>
      <c r="K146" s="85" t="s">
        <v>38</v>
      </c>
      <c r="L146" s="85" t="s">
        <v>38</v>
      </c>
      <c r="M146" s="85" t="s">
        <v>38</v>
      </c>
      <c r="N146" s="85" t="s">
        <v>38</v>
      </c>
      <c r="O146" s="85" t="s">
        <v>38</v>
      </c>
      <c r="P146" s="85" t="s">
        <v>38</v>
      </c>
      <c r="Q146" s="85" t="s">
        <v>38</v>
      </c>
      <c r="R146" s="85" t="s">
        <v>38</v>
      </c>
      <c r="S146" s="85" t="s">
        <v>38</v>
      </c>
      <c r="T146" s="85" t="s">
        <v>38</v>
      </c>
      <c r="U146" s="85" t="s">
        <v>38</v>
      </c>
      <c r="V146" s="85" t="s">
        <v>38</v>
      </c>
      <c r="W146" s="85" t="s">
        <v>38</v>
      </c>
      <c r="X146" s="85" t="s">
        <v>38</v>
      </c>
      <c r="Y146" s="85" t="s">
        <v>38</v>
      </c>
      <c r="Z146" s="85" t="s">
        <v>38</v>
      </c>
      <c r="AA146" s="85" t="s">
        <v>38</v>
      </c>
      <c r="AB146" s="85" t="s">
        <v>38</v>
      </c>
      <c r="AC146" s="85" t="s">
        <v>38</v>
      </c>
      <c r="AD146" s="85" t="s">
        <v>38</v>
      </c>
      <c r="AE146" s="85" t="s">
        <v>38</v>
      </c>
      <c r="AF146" s="85" t="s">
        <v>38</v>
      </c>
      <c r="AG146" s="85" t="s">
        <v>38</v>
      </c>
      <c r="AH146" s="85" t="s">
        <v>38</v>
      </c>
      <c r="AI146" s="85" t="s">
        <v>38</v>
      </c>
      <c r="AJ146" s="85" t="s">
        <v>38</v>
      </c>
      <c r="AK146" s="85" t="s">
        <v>38</v>
      </c>
      <c r="AL146" s="85" t="s">
        <v>38</v>
      </c>
      <c r="AM146" s="85" t="s">
        <v>38</v>
      </c>
      <c r="AN146" s="85" t="s">
        <v>38</v>
      </c>
      <c r="AO146" s="82"/>
    </row>
    <row r="147" spans="1:41" ht="63" x14ac:dyDescent="0.25">
      <c r="A147" s="14" t="s">
        <v>282</v>
      </c>
      <c r="B147" s="20" t="s">
        <v>283</v>
      </c>
      <c r="C147" s="71" t="s">
        <v>37</v>
      </c>
      <c r="D147" s="85" t="s">
        <v>38</v>
      </c>
      <c r="E147" s="85" t="s">
        <v>38</v>
      </c>
      <c r="F147" s="85" t="s">
        <v>38</v>
      </c>
      <c r="G147" s="85" t="s">
        <v>38</v>
      </c>
      <c r="H147" s="85" t="s">
        <v>38</v>
      </c>
      <c r="I147" s="85" t="s">
        <v>38</v>
      </c>
      <c r="J147" s="85" t="s">
        <v>38</v>
      </c>
      <c r="K147" s="85" t="s">
        <v>38</v>
      </c>
      <c r="L147" s="85" t="s">
        <v>38</v>
      </c>
      <c r="M147" s="85" t="s">
        <v>38</v>
      </c>
      <c r="N147" s="85" t="s">
        <v>38</v>
      </c>
      <c r="O147" s="85" t="s">
        <v>38</v>
      </c>
      <c r="P147" s="85" t="s">
        <v>38</v>
      </c>
      <c r="Q147" s="85" t="s">
        <v>38</v>
      </c>
      <c r="R147" s="85" t="s">
        <v>38</v>
      </c>
      <c r="S147" s="85" t="s">
        <v>38</v>
      </c>
      <c r="T147" s="85" t="s">
        <v>38</v>
      </c>
      <c r="U147" s="85" t="s">
        <v>38</v>
      </c>
      <c r="V147" s="85" t="s">
        <v>38</v>
      </c>
      <c r="W147" s="85" t="s">
        <v>38</v>
      </c>
      <c r="X147" s="85" t="s">
        <v>38</v>
      </c>
      <c r="Y147" s="85" t="s">
        <v>38</v>
      </c>
      <c r="Z147" s="85" t="s">
        <v>38</v>
      </c>
      <c r="AA147" s="85" t="s">
        <v>38</v>
      </c>
      <c r="AB147" s="85" t="s">
        <v>38</v>
      </c>
      <c r="AC147" s="85" t="s">
        <v>38</v>
      </c>
      <c r="AD147" s="85" t="s">
        <v>38</v>
      </c>
      <c r="AE147" s="85" t="s">
        <v>38</v>
      </c>
      <c r="AF147" s="85" t="s">
        <v>38</v>
      </c>
      <c r="AG147" s="85" t="s">
        <v>38</v>
      </c>
      <c r="AH147" s="85" t="s">
        <v>38</v>
      </c>
      <c r="AI147" s="85" t="s">
        <v>38</v>
      </c>
      <c r="AJ147" s="85" t="s">
        <v>38</v>
      </c>
      <c r="AK147" s="85" t="s">
        <v>38</v>
      </c>
      <c r="AL147" s="85" t="s">
        <v>38</v>
      </c>
      <c r="AM147" s="85" t="s">
        <v>38</v>
      </c>
      <c r="AN147" s="85" t="s">
        <v>38</v>
      </c>
      <c r="AO147" s="82"/>
    </row>
    <row r="148" spans="1:41" ht="31.5" x14ac:dyDescent="0.25">
      <c r="A148" s="14" t="s">
        <v>284</v>
      </c>
      <c r="B148" s="20" t="s">
        <v>285</v>
      </c>
      <c r="C148" s="71" t="s">
        <v>37</v>
      </c>
      <c r="D148" s="85" t="s">
        <v>38</v>
      </c>
      <c r="E148" s="85" t="s">
        <v>38</v>
      </c>
      <c r="F148" s="85" t="s">
        <v>38</v>
      </c>
      <c r="G148" s="85" t="s">
        <v>38</v>
      </c>
      <c r="H148" s="85" t="s">
        <v>38</v>
      </c>
      <c r="I148" s="85" t="s">
        <v>38</v>
      </c>
      <c r="J148" s="85" t="s">
        <v>38</v>
      </c>
      <c r="K148" s="85" t="s">
        <v>38</v>
      </c>
      <c r="L148" s="85" t="s">
        <v>38</v>
      </c>
      <c r="M148" s="85" t="s">
        <v>38</v>
      </c>
      <c r="N148" s="85" t="s">
        <v>38</v>
      </c>
      <c r="O148" s="85" t="s">
        <v>38</v>
      </c>
      <c r="P148" s="85" t="s">
        <v>38</v>
      </c>
      <c r="Q148" s="85" t="s">
        <v>38</v>
      </c>
      <c r="R148" s="85" t="s">
        <v>38</v>
      </c>
      <c r="S148" s="85" t="s">
        <v>38</v>
      </c>
      <c r="T148" s="85" t="s">
        <v>38</v>
      </c>
      <c r="U148" s="85" t="s">
        <v>38</v>
      </c>
      <c r="V148" s="85" t="s">
        <v>38</v>
      </c>
      <c r="W148" s="85" t="s">
        <v>38</v>
      </c>
      <c r="X148" s="85" t="s">
        <v>38</v>
      </c>
      <c r="Y148" s="85" t="s">
        <v>38</v>
      </c>
      <c r="Z148" s="85" t="s">
        <v>38</v>
      </c>
      <c r="AA148" s="85" t="s">
        <v>38</v>
      </c>
      <c r="AB148" s="85" t="s">
        <v>38</v>
      </c>
      <c r="AC148" s="85" t="s">
        <v>38</v>
      </c>
      <c r="AD148" s="85" t="s">
        <v>38</v>
      </c>
      <c r="AE148" s="85" t="s">
        <v>38</v>
      </c>
      <c r="AF148" s="85" t="s">
        <v>38</v>
      </c>
      <c r="AG148" s="85" t="s">
        <v>38</v>
      </c>
      <c r="AH148" s="85" t="s">
        <v>38</v>
      </c>
      <c r="AI148" s="85" t="s">
        <v>38</v>
      </c>
      <c r="AJ148" s="85" t="s">
        <v>38</v>
      </c>
      <c r="AK148" s="85" t="s">
        <v>38</v>
      </c>
      <c r="AL148" s="85" t="s">
        <v>38</v>
      </c>
      <c r="AM148" s="85" t="s">
        <v>38</v>
      </c>
      <c r="AN148" s="85" t="s">
        <v>38</v>
      </c>
      <c r="AO148" s="82"/>
    </row>
    <row r="149" spans="1:41" ht="31.5" x14ac:dyDescent="0.25">
      <c r="A149" s="14" t="s">
        <v>286</v>
      </c>
      <c r="B149" s="19" t="s">
        <v>287</v>
      </c>
      <c r="C149" s="71" t="s">
        <v>37</v>
      </c>
      <c r="D149" s="85" t="s">
        <v>38</v>
      </c>
      <c r="E149" s="85" t="s">
        <v>38</v>
      </c>
      <c r="F149" s="85" t="s">
        <v>38</v>
      </c>
      <c r="G149" s="85" t="s">
        <v>38</v>
      </c>
      <c r="H149" s="85" t="s">
        <v>38</v>
      </c>
      <c r="I149" s="85" t="s">
        <v>38</v>
      </c>
      <c r="J149" s="85" t="s">
        <v>38</v>
      </c>
      <c r="K149" s="85" t="s">
        <v>38</v>
      </c>
      <c r="L149" s="85" t="s">
        <v>38</v>
      </c>
      <c r="M149" s="85" t="s">
        <v>38</v>
      </c>
      <c r="N149" s="85" t="s">
        <v>38</v>
      </c>
      <c r="O149" s="85" t="s">
        <v>38</v>
      </c>
      <c r="P149" s="85" t="s">
        <v>38</v>
      </c>
      <c r="Q149" s="85" t="s">
        <v>38</v>
      </c>
      <c r="R149" s="85" t="s">
        <v>38</v>
      </c>
      <c r="S149" s="85" t="s">
        <v>38</v>
      </c>
      <c r="T149" s="85" t="s">
        <v>38</v>
      </c>
      <c r="U149" s="85" t="s">
        <v>38</v>
      </c>
      <c r="V149" s="85" t="s">
        <v>38</v>
      </c>
      <c r="W149" s="85" t="s">
        <v>38</v>
      </c>
      <c r="X149" s="85" t="s">
        <v>38</v>
      </c>
      <c r="Y149" s="85" t="s">
        <v>38</v>
      </c>
      <c r="Z149" s="85" t="s">
        <v>38</v>
      </c>
      <c r="AA149" s="85" t="s">
        <v>38</v>
      </c>
      <c r="AB149" s="85" t="s">
        <v>38</v>
      </c>
      <c r="AC149" s="85" t="s">
        <v>38</v>
      </c>
      <c r="AD149" s="85" t="s">
        <v>38</v>
      </c>
      <c r="AE149" s="85" t="s">
        <v>38</v>
      </c>
      <c r="AF149" s="85" t="s">
        <v>38</v>
      </c>
      <c r="AG149" s="85" t="s">
        <v>38</v>
      </c>
      <c r="AH149" s="85" t="s">
        <v>38</v>
      </c>
      <c r="AI149" s="85" t="s">
        <v>38</v>
      </c>
      <c r="AJ149" s="85" t="s">
        <v>38</v>
      </c>
      <c r="AK149" s="85" t="s">
        <v>38</v>
      </c>
      <c r="AL149" s="85" t="s">
        <v>38</v>
      </c>
      <c r="AM149" s="85" t="s">
        <v>38</v>
      </c>
      <c r="AN149" s="85" t="s">
        <v>38</v>
      </c>
      <c r="AO149" s="82"/>
    </row>
    <row r="150" spans="1:41" ht="63" x14ac:dyDescent="0.25">
      <c r="A150" s="14" t="s">
        <v>288</v>
      </c>
      <c r="B150" s="20" t="s">
        <v>289</v>
      </c>
      <c r="C150" s="71" t="s">
        <v>37</v>
      </c>
      <c r="D150" s="85" t="s">
        <v>38</v>
      </c>
      <c r="E150" s="85" t="s">
        <v>38</v>
      </c>
      <c r="F150" s="85" t="s">
        <v>38</v>
      </c>
      <c r="G150" s="85" t="s">
        <v>38</v>
      </c>
      <c r="H150" s="85" t="s">
        <v>38</v>
      </c>
      <c r="I150" s="85" t="s">
        <v>38</v>
      </c>
      <c r="J150" s="85" t="s">
        <v>38</v>
      </c>
      <c r="K150" s="85" t="s">
        <v>38</v>
      </c>
      <c r="L150" s="85" t="s">
        <v>38</v>
      </c>
      <c r="M150" s="85" t="s">
        <v>38</v>
      </c>
      <c r="N150" s="85" t="s">
        <v>38</v>
      </c>
      <c r="O150" s="85" t="s">
        <v>38</v>
      </c>
      <c r="P150" s="85" t="s">
        <v>38</v>
      </c>
      <c r="Q150" s="85" t="s">
        <v>38</v>
      </c>
      <c r="R150" s="85" t="s">
        <v>38</v>
      </c>
      <c r="S150" s="85" t="s">
        <v>38</v>
      </c>
      <c r="T150" s="85" t="s">
        <v>38</v>
      </c>
      <c r="U150" s="85" t="s">
        <v>38</v>
      </c>
      <c r="V150" s="85" t="s">
        <v>38</v>
      </c>
      <c r="W150" s="85" t="s">
        <v>38</v>
      </c>
      <c r="X150" s="85" t="s">
        <v>38</v>
      </c>
      <c r="Y150" s="85" t="s">
        <v>38</v>
      </c>
      <c r="Z150" s="85" t="s">
        <v>38</v>
      </c>
      <c r="AA150" s="85" t="s">
        <v>38</v>
      </c>
      <c r="AB150" s="85" t="s">
        <v>38</v>
      </c>
      <c r="AC150" s="85" t="s">
        <v>38</v>
      </c>
      <c r="AD150" s="85" t="s">
        <v>38</v>
      </c>
      <c r="AE150" s="85" t="s">
        <v>38</v>
      </c>
      <c r="AF150" s="85" t="s">
        <v>38</v>
      </c>
      <c r="AG150" s="85" t="s">
        <v>38</v>
      </c>
      <c r="AH150" s="85" t="s">
        <v>38</v>
      </c>
      <c r="AI150" s="85" t="s">
        <v>38</v>
      </c>
      <c r="AJ150" s="85" t="s">
        <v>38</v>
      </c>
      <c r="AK150" s="85" t="s">
        <v>38</v>
      </c>
      <c r="AL150" s="85" t="s">
        <v>38</v>
      </c>
      <c r="AM150" s="85" t="s">
        <v>38</v>
      </c>
      <c r="AN150" s="85" t="s">
        <v>38</v>
      </c>
      <c r="AO150" s="82"/>
    </row>
    <row r="151" spans="1:41" ht="63" x14ac:dyDescent="0.25">
      <c r="A151" s="14" t="s">
        <v>290</v>
      </c>
      <c r="B151" s="20" t="s">
        <v>291</v>
      </c>
      <c r="C151" s="71" t="s">
        <v>37</v>
      </c>
      <c r="D151" s="85" t="s">
        <v>38</v>
      </c>
      <c r="E151" s="85" t="s">
        <v>38</v>
      </c>
      <c r="F151" s="85" t="s">
        <v>38</v>
      </c>
      <c r="G151" s="85" t="s">
        <v>38</v>
      </c>
      <c r="H151" s="85" t="s">
        <v>38</v>
      </c>
      <c r="I151" s="85" t="s">
        <v>38</v>
      </c>
      <c r="J151" s="85" t="s">
        <v>38</v>
      </c>
      <c r="K151" s="85" t="s">
        <v>38</v>
      </c>
      <c r="L151" s="85" t="s">
        <v>38</v>
      </c>
      <c r="M151" s="85" t="s">
        <v>38</v>
      </c>
      <c r="N151" s="85" t="s">
        <v>38</v>
      </c>
      <c r="O151" s="85" t="s">
        <v>38</v>
      </c>
      <c r="P151" s="85" t="s">
        <v>38</v>
      </c>
      <c r="Q151" s="85" t="s">
        <v>38</v>
      </c>
      <c r="R151" s="85" t="s">
        <v>38</v>
      </c>
      <c r="S151" s="85" t="s">
        <v>38</v>
      </c>
      <c r="T151" s="85" t="s">
        <v>38</v>
      </c>
      <c r="U151" s="85" t="s">
        <v>38</v>
      </c>
      <c r="V151" s="85" t="s">
        <v>38</v>
      </c>
      <c r="W151" s="85" t="s">
        <v>38</v>
      </c>
      <c r="X151" s="85" t="s">
        <v>38</v>
      </c>
      <c r="Y151" s="85" t="s">
        <v>38</v>
      </c>
      <c r="Z151" s="85" t="s">
        <v>38</v>
      </c>
      <c r="AA151" s="85" t="s">
        <v>38</v>
      </c>
      <c r="AB151" s="85" t="s">
        <v>38</v>
      </c>
      <c r="AC151" s="85" t="s">
        <v>38</v>
      </c>
      <c r="AD151" s="85" t="s">
        <v>38</v>
      </c>
      <c r="AE151" s="85" t="s">
        <v>38</v>
      </c>
      <c r="AF151" s="85" t="s">
        <v>38</v>
      </c>
      <c r="AG151" s="85" t="s">
        <v>38</v>
      </c>
      <c r="AH151" s="85" t="s">
        <v>38</v>
      </c>
      <c r="AI151" s="85" t="s">
        <v>38</v>
      </c>
      <c r="AJ151" s="85" t="s">
        <v>38</v>
      </c>
      <c r="AK151" s="85" t="s">
        <v>38</v>
      </c>
      <c r="AL151" s="85" t="s">
        <v>38</v>
      </c>
      <c r="AM151" s="85" t="s">
        <v>38</v>
      </c>
      <c r="AN151" s="85" t="s">
        <v>38</v>
      </c>
      <c r="AO151" s="82"/>
    </row>
    <row r="152" spans="1:41" ht="47.25" x14ac:dyDescent="0.25">
      <c r="A152" s="14" t="s">
        <v>292</v>
      </c>
      <c r="B152" s="19" t="s">
        <v>293</v>
      </c>
      <c r="C152" s="71" t="s">
        <v>37</v>
      </c>
      <c r="D152" s="85" t="s">
        <v>38</v>
      </c>
      <c r="E152" s="85" t="s">
        <v>38</v>
      </c>
      <c r="F152" s="85" t="s">
        <v>38</v>
      </c>
      <c r="G152" s="85" t="s">
        <v>38</v>
      </c>
      <c r="H152" s="85" t="s">
        <v>38</v>
      </c>
      <c r="I152" s="85" t="s">
        <v>38</v>
      </c>
      <c r="J152" s="85" t="s">
        <v>38</v>
      </c>
      <c r="K152" s="85" t="s">
        <v>38</v>
      </c>
      <c r="L152" s="85" t="s">
        <v>38</v>
      </c>
      <c r="M152" s="85" t="s">
        <v>38</v>
      </c>
      <c r="N152" s="85" t="s">
        <v>38</v>
      </c>
      <c r="O152" s="85" t="s">
        <v>38</v>
      </c>
      <c r="P152" s="85" t="s">
        <v>38</v>
      </c>
      <c r="Q152" s="85" t="s">
        <v>38</v>
      </c>
      <c r="R152" s="85" t="s">
        <v>38</v>
      </c>
      <c r="S152" s="85" t="s">
        <v>38</v>
      </c>
      <c r="T152" s="85" t="s">
        <v>38</v>
      </c>
      <c r="U152" s="85" t="s">
        <v>38</v>
      </c>
      <c r="V152" s="85" t="s">
        <v>38</v>
      </c>
      <c r="W152" s="85" t="s">
        <v>38</v>
      </c>
      <c r="X152" s="85" t="s">
        <v>38</v>
      </c>
      <c r="Y152" s="85" t="s">
        <v>38</v>
      </c>
      <c r="Z152" s="85" t="s">
        <v>38</v>
      </c>
      <c r="AA152" s="85" t="s">
        <v>38</v>
      </c>
      <c r="AB152" s="85" t="s">
        <v>38</v>
      </c>
      <c r="AC152" s="85" t="s">
        <v>38</v>
      </c>
      <c r="AD152" s="85" t="s">
        <v>38</v>
      </c>
      <c r="AE152" s="85" t="s">
        <v>38</v>
      </c>
      <c r="AF152" s="85" t="s">
        <v>38</v>
      </c>
      <c r="AG152" s="85" t="s">
        <v>38</v>
      </c>
      <c r="AH152" s="85" t="s">
        <v>38</v>
      </c>
      <c r="AI152" s="85" t="s">
        <v>38</v>
      </c>
      <c r="AJ152" s="85" t="s">
        <v>38</v>
      </c>
      <c r="AK152" s="85" t="s">
        <v>38</v>
      </c>
      <c r="AL152" s="85" t="s">
        <v>38</v>
      </c>
      <c r="AM152" s="85" t="s">
        <v>38</v>
      </c>
      <c r="AN152" s="85" t="s">
        <v>38</v>
      </c>
      <c r="AO152" s="82"/>
    </row>
    <row r="153" spans="1:41" ht="63" x14ac:dyDescent="0.25">
      <c r="A153" s="14" t="s">
        <v>294</v>
      </c>
      <c r="B153" s="20" t="s">
        <v>295</v>
      </c>
      <c r="C153" s="71" t="s">
        <v>37</v>
      </c>
      <c r="D153" s="85" t="s">
        <v>38</v>
      </c>
      <c r="E153" s="85" t="s">
        <v>38</v>
      </c>
      <c r="F153" s="85" t="s">
        <v>38</v>
      </c>
      <c r="G153" s="85" t="s">
        <v>38</v>
      </c>
      <c r="H153" s="85" t="s">
        <v>38</v>
      </c>
      <c r="I153" s="85" t="s">
        <v>38</v>
      </c>
      <c r="J153" s="85" t="s">
        <v>38</v>
      </c>
      <c r="K153" s="85" t="s">
        <v>38</v>
      </c>
      <c r="L153" s="85" t="s">
        <v>38</v>
      </c>
      <c r="M153" s="85" t="s">
        <v>38</v>
      </c>
      <c r="N153" s="85" t="s">
        <v>38</v>
      </c>
      <c r="O153" s="85" t="s">
        <v>38</v>
      </c>
      <c r="P153" s="85" t="s">
        <v>38</v>
      </c>
      <c r="Q153" s="85" t="s">
        <v>38</v>
      </c>
      <c r="R153" s="85" t="s">
        <v>38</v>
      </c>
      <c r="S153" s="85" t="s">
        <v>38</v>
      </c>
      <c r="T153" s="85" t="s">
        <v>38</v>
      </c>
      <c r="U153" s="85" t="s">
        <v>38</v>
      </c>
      <c r="V153" s="85" t="s">
        <v>38</v>
      </c>
      <c r="W153" s="85" t="s">
        <v>38</v>
      </c>
      <c r="X153" s="85" t="s">
        <v>38</v>
      </c>
      <c r="Y153" s="85" t="s">
        <v>38</v>
      </c>
      <c r="Z153" s="85" t="s">
        <v>38</v>
      </c>
      <c r="AA153" s="85" t="s">
        <v>38</v>
      </c>
      <c r="AB153" s="85" t="s">
        <v>38</v>
      </c>
      <c r="AC153" s="85" t="s">
        <v>38</v>
      </c>
      <c r="AD153" s="85" t="s">
        <v>38</v>
      </c>
      <c r="AE153" s="85" t="s">
        <v>38</v>
      </c>
      <c r="AF153" s="85" t="s">
        <v>38</v>
      </c>
      <c r="AG153" s="85" t="s">
        <v>38</v>
      </c>
      <c r="AH153" s="85" t="s">
        <v>38</v>
      </c>
      <c r="AI153" s="85" t="s">
        <v>38</v>
      </c>
      <c r="AJ153" s="85" t="s">
        <v>38</v>
      </c>
      <c r="AK153" s="85" t="s">
        <v>38</v>
      </c>
      <c r="AL153" s="85" t="s">
        <v>38</v>
      </c>
      <c r="AM153" s="85" t="s">
        <v>38</v>
      </c>
      <c r="AN153" s="85" t="s">
        <v>38</v>
      </c>
      <c r="AO153" s="82"/>
    </row>
    <row r="154" spans="1:41" ht="63" x14ac:dyDescent="0.25">
      <c r="A154" s="14" t="s">
        <v>296</v>
      </c>
      <c r="B154" s="19" t="s">
        <v>297</v>
      </c>
      <c r="C154" s="71" t="s">
        <v>37</v>
      </c>
      <c r="D154" s="85" t="s">
        <v>38</v>
      </c>
      <c r="E154" s="85" t="s">
        <v>38</v>
      </c>
      <c r="F154" s="85" t="s">
        <v>38</v>
      </c>
      <c r="G154" s="85" t="s">
        <v>38</v>
      </c>
      <c r="H154" s="85" t="s">
        <v>38</v>
      </c>
      <c r="I154" s="85" t="s">
        <v>38</v>
      </c>
      <c r="J154" s="85" t="s">
        <v>38</v>
      </c>
      <c r="K154" s="85" t="s">
        <v>38</v>
      </c>
      <c r="L154" s="85" t="s">
        <v>38</v>
      </c>
      <c r="M154" s="85" t="s">
        <v>38</v>
      </c>
      <c r="N154" s="85" t="s">
        <v>38</v>
      </c>
      <c r="O154" s="85" t="s">
        <v>38</v>
      </c>
      <c r="P154" s="85" t="s">
        <v>38</v>
      </c>
      <c r="Q154" s="85" t="s">
        <v>38</v>
      </c>
      <c r="R154" s="85" t="s">
        <v>38</v>
      </c>
      <c r="S154" s="85" t="s">
        <v>38</v>
      </c>
      <c r="T154" s="85" t="s">
        <v>38</v>
      </c>
      <c r="U154" s="85" t="s">
        <v>38</v>
      </c>
      <c r="V154" s="85" t="s">
        <v>38</v>
      </c>
      <c r="W154" s="85" t="s">
        <v>38</v>
      </c>
      <c r="X154" s="85" t="s">
        <v>38</v>
      </c>
      <c r="Y154" s="85" t="s">
        <v>38</v>
      </c>
      <c r="Z154" s="85" t="s">
        <v>38</v>
      </c>
      <c r="AA154" s="85" t="s">
        <v>38</v>
      </c>
      <c r="AB154" s="85" t="s">
        <v>38</v>
      </c>
      <c r="AC154" s="85" t="s">
        <v>38</v>
      </c>
      <c r="AD154" s="85" t="s">
        <v>38</v>
      </c>
      <c r="AE154" s="85" t="s">
        <v>38</v>
      </c>
      <c r="AF154" s="85" t="s">
        <v>38</v>
      </c>
      <c r="AG154" s="85" t="s">
        <v>38</v>
      </c>
      <c r="AH154" s="85" t="s">
        <v>38</v>
      </c>
      <c r="AI154" s="85" t="s">
        <v>38</v>
      </c>
      <c r="AJ154" s="85" t="s">
        <v>38</v>
      </c>
      <c r="AK154" s="85" t="s">
        <v>38</v>
      </c>
      <c r="AL154" s="85" t="s">
        <v>38</v>
      </c>
      <c r="AM154" s="85" t="s">
        <v>38</v>
      </c>
      <c r="AN154" s="85" t="s">
        <v>38</v>
      </c>
      <c r="AO154" s="82"/>
    </row>
    <row r="155" spans="1:41" ht="31.5" x14ac:dyDescent="0.25">
      <c r="A155" s="14" t="s">
        <v>298</v>
      </c>
      <c r="B155" s="20" t="s">
        <v>299</v>
      </c>
      <c r="C155" s="71" t="s">
        <v>37</v>
      </c>
      <c r="D155" s="85" t="s">
        <v>38</v>
      </c>
      <c r="E155" s="85" t="s">
        <v>38</v>
      </c>
      <c r="F155" s="85" t="s">
        <v>38</v>
      </c>
      <c r="G155" s="85" t="s">
        <v>38</v>
      </c>
      <c r="H155" s="85" t="s">
        <v>38</v>
      </c>
      <c r="I155" s="85" t="s">
        <v>38</v>
      </c>
      <c r="J155" s="85" t="s">
        <v>38</v>
      </c>
      <c r="K155" s="85" t="s">
        <v>38</v>
      </c>
      <c r="L155" s="85" t="s">
        <v>38</v>
      </c>
      <c r="M155" s="85" t="s">
        <v>38</v>
      </c>
      <c r="N155" s="85" t="s">
        <v>38</v>
      </c>
      <c r="O155" s="85" t="s">
        <v>38</v>
      </c>
      <c r="P155" s="85" t="s">
        <v>38</v>
      </c>
      <c r="Q155" s="85" t="s">
        <v>38</v>
      </c>
      <c r="R155" s="85" t="s">
        <v>38</v>
      </c>
      <c r="S155" s="85" t="s">
        <v>38</v>
      </c>
      <c r="T155" s="85" t="s">
        <v>38</v>
      </c>
      <c r="U155" s="85" t="s">
        <v>38</v>
      </c>
      <c r="V155" s="85" t="s">
        <v>38</v>
      </c>
      <c r="W155" s="85" t="s">
        <v>38</v>
      </c>
      <c r="X155" s="85" t="s">
        <v>38</v>
      </c>
      <c r="Y155" s="85" t="s">
        <v>38</v>
      </c>
      <c r="Z155" s="85" t="s">
        <v>38</v>
      </c>
      <c r="AA155" s="85" t="s">
        <v>38</v>
      </c>
      <c r="AB155" s="85" t="s">
        <v>38</v>
      </c>
      <c r="AC155" s="85" t="s">
        <v>38</v>
      </c>
      <c r="AD155" s="85" t="s">
        <v>38</v>
      </c>
      <c r="AE155" s="85" t="s">
        <v>38</v>
      </c>
      <c r="AF155" s="85" t="s">
        <v>38</v>
      </c>
      <c r="AG155" s="85" t="s">
        <v>38</v>
      </c>
      <c r="AH155" s="85" t="s">
        <v>38</v>
      </c>
      <c r="AI155" s="85" t="s">
        <v>38</v>
      </c>
      <c r="AJ155" s="85" t="s">
        <v>38</v>
      </c>
      <c r="AK155" s="85" t="s">
        <v>38</v>
      </c>
      <c r="AL155" s="85" t="s">
        <v>38</v>
      </c>
      <c r="AM155" s="85" t="s">
        <v>38</v>
      </c>
      <c r="AN155" s="85" t="s">
        <v>38</v>
      </c>
      <c r="AO155" s="82"/>
    </row>
    <row r="156" spans="1:41" ht="47.25" x14ac:dyDescent="0.25">
      <c r="A156" s="14" t="s">
        <v>300</v>
      </c>
      <c r="B156" s="20" t="s">
        <v>301</v>
      </c>
      <c r="C156" s="71" t="s">
        <v>37</v>
      </c>
      <c r="D156" s="85" t="s">
        <v>38</v>
      </c>
      <c r="E156" s="85" t="s">
        <v>38</v>
      </c>
      <c r="F156" s="85" t="s">
        <v>38</v>
      </c>
      <c r="G156" s="85" t="s">
        <v>38</v>
      </c>
      <c r="H156" s="85" t="s">
        <v>38</v>
      </c>
      <c r="I156" s="85" t="s">
        <v>38</v>
      </c>
      <c r="J156" s="85" t="s">
        <v>38</v>
      </c>
      <c r="K156" s="85" t="s">
        <v>38</v>
      </c>
      <c r="L156" s="85" t="s">
        <v>38</v>
      </c>
      <c r="M156" s="85" t="s">
        <v>38</v>
      </c>
      <c r="N156" s="85" t="s">
        <v>38</v>
      </c>
      <c r="O156" s="85" t="s">
        <v>38</v>
      </c>
      <c r="P156" s="85" t="s">
        <v>38</v>
      </c>
      <c r="Q156" s="85" t="s">
        <v>38</v>
      </c>
      <c r="R156" s="85" t="s">
        <v>38</v>
      </c>
      <c r="S156" s="85" t="s">
        <v>38</v>
      </c>
      <c r="T156" s="85" t="s">
        <v>38</v>
      </c>
      <c r="U156" s="85" t="s">
        <v>38</v>
      </c>
      <c r="V156" s="85" t="s">
        <v>38</v>
      </c>
      <c r="W156" s="85" t="s">
        <v>38</v>
      </c>
      <c r="X156" s="85" t="s">
        <v>38</v>
      </c>
      <c r="Y156" s="85" t="s">
        <v>38</v>
      </c>
      <c r="Z156" s="85" t="s">
        <v>38</v>
      </c>
      <c r="AA156" s="85" t="s">
        <v>38</v>
      </c>
      <c r="AB156" s="85" t="s">
        <v>38</v>
      </c>
      <c r="AC156" s="85" t="s">
        <v>38</v>
      </c>
      <c r="AD156" s="85" t="s">
        <v>38</v>
      </c>
      <c r="AE156" s="85" t="s">
        <v>38</v>
      </c>
      <c r="AF156" s="85" t="s">
        <v>38</v>
      </c>
      <c r="AG156" s="85" t="s">
        <v>38</v>
      </c>
      <c r="AH156" s="85" t="s">
        <v>38</v>
      </c>
      <c r="AI156" s="85" t="s">
        <v>38</v>
      </c>
      <c r="AJ156" s="85" t="s">
        <v>38</v>
      </c>
      <c r="AK156" s="85" t="s">
        <v>38</v>
      </c>
      <c r="AL156" s="85" t="s">
        <v>38</v>
      </c>
      <c r="AM156" s="85" t="s">
        <v>38</v>
      </c>
      <c r="AN156" s="85" t="s">
        <v>38</v>
      </c>
      <c r="AO156" s="82"/>
    </row>
    <row r="157" spans="1:41" ht="31.5" x14ac:dyDescent="0.25">
      <c r="A157" s="14" t="s">
        <v>302</v>
      </c>
      <c r="B157" s="20" t="s">
        <v>303</v>
      </c>
      <c r="C157" s="71" t="s">
        <v>37</v>
      </c>
      <c r="D157" s="85" t="s">
        <v>38</v>
      </c>
      <c r="E157" s="85" t="s">
        <v>38</v>
      </c>
      <c r="F157" s="85" t="s">
        <v>38</v>
      </c>
      <c r="G157" s="85" t="s">
        <v>38</v>
      </c>
      <c r="H157" s="85" t="s">
        <v>38</v>
      </c>
      <c r="I157" s="85" t="s">
        <v>38</v>
      </c>
      <c r="J157" s="85" t="s">
        <v>38</v>
      </c>
      <c r="K157" s="85" t="s">
        <v>38</v>
      </c>
      <c r="L157" s="85" t="s">
        <v>38</v>
      </c>
      <c r="M157" s="85" t="s">
        <v>38</v>
      </c>
      <c r="N157" s="85" t="s">
        <v>38</v>
      </c>
      <c r="O157" s="85" t="s">
        <v>38</v>
      </c>
      <c r="P157" s="85" t="s">
        <v>38</v>
      </c>
      <c r="Q157" s="85" t="s">
        <v>38</v>
      </c>
      <c r="R157" s="85" t="s">
        <v>38</v>
      </c>
      <c r="S157" s="85" t="s">
        <v>38</v>
      </c>
      <c r="T157" s="85" t="s">
        <v>38</v>
      </c>
      <c r="U157" s="85" t="s">
        <v>38</v>
      </c>
      <c r="V157" s="85" t="s">
        <v>38</v>
      </c>
      <c r="W157" s="85" t="s">
        <v>38</v>
      </c>
      <c r="X157" s="85" t="s">
        <v>38</v>
      </c>
      <c r="Y157" s="85" t="s">
        <v>38</v>
      </c>
      <c r="Z157" s="85" t="s">
        <v>38</v>
      </c>
      <c r="AA157" s="85" t="s">
        <v>38</v>
      </c>
      <c r="AB157" s="85" t="s">
        <v>38</v>
      </c>
      <c r="AC157" s="85" t="s">
        <v>38</v>
      </c>
      <c r="AD157" s="85" t="s">
        <v>38</v>
      </c>
      <c r="AE157" s="85" t="s">
        <v>38</v>
      </c>
      <c r="AF157" s="85" t="s">
        <v>38</v>
      </c>
      <c r="AG157" s="85" t="s">
        <v>38</v>
      </c>
      <c r="AH157" s="85" t="s">
        <v>38</v>
      </c>
      <c r="AI157" s="85" t="s">
        <v>38</v>
      </c>
      <c r="AJ157" s="85" t="s">
        <v>38</v>
      </c>
      <c r="AK157" s="85" t="s">
        <v>38</v>
      </c>
      <c r="AL157" s="85" t="s">
        <v>38</v>
      </c>
      <c r="AM157" s="85" t="s">
        <v>38</v>
      </c>
      <c r="AN157" s="85" t="s">
        <v>38</v>
      </c>
      <c r="AO157" s="82"/>
    </row>
    <row r="158" spans="1:41" x14ac:dyDescent="0.25">
      <c r="A158" s="14" t="s">
        <v>304</v>
      </c>
      <c r="B158" s="20" t="s">
        <v>305</v>
      </c>
      <c r="C158" s="71" t="s">
        <v>37</v>
      </c>
      <c r="D158" s="85" t="s">
        <v>38</v>
      </c>
      <c r="E158" s="85" t="s">
        <v>38</v>
      </c>
      <c r="F158" s="85" t="s">
        <v>38</v>
      </c>
      <c r="G158" s="85" t="s">
        <v>38</v>
      </c>
      <c r="H158" s="85" t="s">
        <v>38</v>
      </c>
      <c r="I158" s="85" t="s">
        <v>38</v>
      </c>
      <c r="J158" s="85" t="s">
        <v>38</v>
      </c>
      <c r="K158" s="85" t="s">
        <v>38</v>
      </c>
      <c r="L158" s="85" t="s">
        <v>38</v>
      </c>
      <c r="M158" s="85" t="s">
        <v>38</v>
      </c>
      <c r="N158" s="85" t="s">
        <v>38</v>
      </c>
      <c r="O158" s="85" t="s">
        <v>38</v>
      </c>
      <c r="P158" s="85" t="s">
        <v>38</v>
      </c>
      <c r="Q158" s="85" t="s">
        <v>38</v>
      </c>
      <c r="R158" s="85" t="s">
        <v>38</v>
      </c>
      <c r="S158" s="85" t="s">
        <v>38</v>
      </c>
      <c r="T158" s="85" t="s">
        <v>38</v>
      </c>
      <c r="U158" s="85" t="s">
        <v>38</v>
      </c>
      <c r="V158" s="85" t="s">
        <v>38</v>
      </c>
      <c r="W158" s="85" t="s">
        <v>38</v>
      </c>
      <c r="X158" s="85" t="s">
        <v>38</v>
      </c>
      <c r="Y158" s="85" t="s">
        <v>38</v>
      </c>
      <c r="Z158" s="85" t="s">
        <v>38</v>
      </c>
      <c r="AA158" s="85" t="s">
        <v>38</v>
      </c>
      <c r="AB158" s="85" t="s">
        <v>38</v>
      </c>
      <c r="AC158" s="85" t="s">
        <v>38</v>
      </c>
      <c r="AD158" s="85" t="s">
        <v>38</v>
      </c>
      <c r="AE158" s="85" t="s">
        <v>38</v>
      </c>
      <c r="AF158" s="85" t="s">
        <v>38</v>
      </c>
      <c r="AG158" s="85" t="s">
        <v>38</v>
      </c>
      <c r="AH158" s="85" t="s">
        <v>38</v>
      </c>
      <c r="AI158" s="85" t="s">
        <v>38</v>
      </c>
      <c r="AJ158" s="85" t="s">
        <v>38</v>
      </c>
      <c r="AK158" s="85" t="s">
        <v>38</v>
      </c>
      <c r="AL158" s="85" t="s">
        <v>38</v>
      </c>
      <c r="AM158" s="85" t="s">
        <v>38</v>
      </c>
      <c r="AN158" s="85" t="s">
        <v>38</v>
      </c>
      <c r="AO158" s="82"/>
    </row>
    <row r="159" spans="1:41" x14ac:dyDescent="0.25">
      <c r="A159" s="14" t="s">
        <v>306</v>
      </c>
      <c r="B159" s="20" t="s">
        <v>307</v>
      </c>
      <c r="C159" s="71" t="s">
        <v>37</v>
      </c>
      <c r="D159" s="85" t="s">
        <v>38</v>
      </c>
      <c r="E159" s="85" t="s">
        <v>38</v>
      </c>
      <c r="F159" s="85" t="s">
        <v>38</v>
      </c>
      <c r="G159" s="85" t="s">
        <v>38</v>
      </c>
      <c r="H159" s="85" t="s">
        <v>38</v>
      </c>
      <c r="I159" s="85" t="s">
        <v>38</v>
      </c>
      <c r="J159" s="85" t="s">
        <v>38</v>
      </c>
      <c r="K159" s="85" t="s">
        <v>38</v>
      </c>
      <c r="L159" s="85" t="s">
        <v>38</v>
      </c>
      <c r="M159" s="85" t="s">
        <v>38</v>
      </c>
      <c r="N159" s="85" t="s">
        <v>38</v>
      </c>
      <c r="O159" s="85" t="s">
        <v>38</v>
      </c>
      <c r="P159" s="85" t="s">
        <v>38</v>
      </c>
      <c r="Q159" s="85" t="s">
        <v>38</v>
      </c>
      <c r="R159" s="85" t="s">
        <v>38</v>
      </c>
      <c r="S159" s="85" t="s">
        <v>38</v>
      </c>
      <c r="T159" s="85" t="s">
        <v>38</v>
      </c>
      <c r="U159" s="85" t="s">
        <v>38</v>
      </c>
      <c r="V159" s="85" t="s">
        <v>38</v>
      </c>
      <c r="W159" s="85" t="s">
        <v>38</v>
      </c>
      <c r="X159" s="85" t="s">
        <v>38</v>
      </c>
      <c r="Y159" s="85" t="s">
        <v>38</v>
      </c>
      <c r="Z159" s="85" t="s">
        <v>38</v>
      </c>
      <c r="AA159" s="85" t="s">
        <v>38</v>
      </c>
      <c r="AB159" s="85" t="s">
        <v>38</v>
      </c>
      <c r="AC159" s="85" t="s">
        <v>38</v>
      </c>
      <c r="AD159" s="85" t="s">
        <v>38</v>
      </c>
      <c r="AE159" s="85" t="s">
        <v>38</v>
      </c>
      <c r="AF159" s="85" t="s">
        <v>38</v>
      </c>
      <c r="AG159" s="85" t="s">
        <v>38</v>
      </c>
      <c r="AH159" s="85" t="s">
        <v>38</v>
      </c>
      <c r="AI159" s="85" t="s">
        <v>38</v>
      </c>
      <c r="AJ159" s="85" t="s">
        <v>38</v>
      </c>
      <c r="AK159" s="85" t="s">
        <v>38</v>
      </c>
      <c r="AL159" s="85" t="s">
        <v>38</v>
      </c>
      <c r="AM159" s="85" t="s">
        <v>38</v>
      </c>
      <c r="AN159" s="85" t="s">
        <v>38</v>
      </c>
      <c r="AO159" s="82"/>
    </row>
    <row r="160" spans="1:41" ht="31.5" x14ac:dyDescent="0.25">
      <c r="A160" s="14" t="s">
        <v>308</v>
      </c>
      <c r="B160" s="20" t="s">
        <v>242</v>
      </c>
      <c r="C160" s="71" t="s">
        <v>37</v>
      </c>
      <c r="D160" s="85" t="s">
        <v>38</v>
      </c>
      <c r="E160" s="85" t="s">
        <v>38</v>
      </c>
      <c r="F160" s="85" t="s">
        <v>38</v>
      </c>
      <c r="G160" s="85" t="s">
        <v>38</v>
      </c>
      <c r="H160" s="85" t="s">
        <v>38</v>
      </c>
      <c r="I160" s="85" t="s">
        <v>38</v>
      </c>
      <c r="J160" s="85" t="s">
        <v>38</v>
      </c>
      <c r="K160" s="85" t="s">
        <v>38</v>
      </c>
      <c r="L160" s="85" t="s">
        <v>38</v>
      </c>
      <c r="M160" s="85" t="s">
        <v>38</v>
      </c>
      <c r="N160" s="85" t="s">
        <v>38</v>
      </c>
      <c r="O160" s="85" t="s">
        <v>38</v>
      </c>
      <c r="P160" s="85" t="s">
        <v>38</v>
      </c>
      <c r="Q160" s="85" t="s">
        <v>38</v>
      </c>
      <c r="R160" s="85" t="s">
        <v>38</v>
      </c>
      <c r="S160" s="85" t="s">
        <v>38</v>
      </c>
      <c r="T160" s="85" t="s">
        <v>38</v>
      </c>
      <c r="U160" s="85" t="s">
        <v>38</v>
      </c>
      <c r="V160" s="85" t="s">
        <v>38</v>
      </c>
      <c r="W160" s="85" t="s">
        <v>38</v>
      </c>
      <c r="X160" s="85" t="s">
        <v>38</v>
      </c>
      <c r="Y160" s="85" t="s">
        <v>38</v>
      </c>
      <c r="Z160" s="85" t="s">
        <v>38</v>
      </c>
      <c r="AA160" s="85" t="s">
        <v>38</v>
      </c>
      <c r="AB160" s="85" t="s">
        <v>38</v>
      </c>
      <c r="AC160" s="85" t="s">
        <v>38</v>
      </c>
      <c r="AD160" s="85" t="s">
        <v>38</v>
      </c>
      <c r="AE160" s="85" t="s">
        <v>38</v>
      </c>
      <c r="AF160" s="85" t="s">
        <v>38</v>
      </c>
      <c r="AG160" s="85" t="s">
        <v>38</v>
      </c>
      <c r="AH160" s="85" t="s">
        <v>38</v>
      </c>
      <c r="AI160" s="85" t="s">
        <v>38</v>
      </c>
      <c r="AJ160" s="85" t="s">
        <v>38</v>
      </c>
      <c r="AK160" s="85" t="s">
        <v>38</v>
      </c>
      <c r="AL160" s="85" t="s">
        <v>38</v>
      </c>
      <c r="AM160" s="85" t="s">
        <v>38</v>
      </c>
      <c r="AN160" s="85" t="s">
        <v>38</v>
      </c>
      <c r="AO160" s="82"/>
    </row>
    <row r="161" spans="1:41" x14ac:dyDescent="0.25">
      <c r="A161" s="14" t="s">
        <v>309</v>
      </c>
      <c r="B161" s="19" t="s">
        <v>310</v>
      </c>
      <c r="C161" s="71" t="s">
        <v>37</v>
      </c>
      <c r="D161" s="85" t="s">
        <v>38</v>
      </c>
      <c r="E161" s="85" t="s">
        <v>38</v>
      </c>
      <c r="F161" s="85" t="s">
        <v>38</v>
      </c>
      <c r="G161" s="85" t="s">
        <v>38</v>
      </c>
      <c r="H161" s="85" t="s">
        <v>38</v>
      </c>
      <c r="I161" s="85" t="s">
        <v>38</v>
      </c>
      <c r="J161" s="85" t="s">
        <v>38</v>
      </c>
      <c r="K161" s="85" t="s">
        <v>38</v>
      </c>
      <c r="L161" s="85" t="s">
        <v>38</v>
      </c>
      <c r="M161" s="85" t="s">
        <v>38</v>
      </c>
      <c r="N161" s="85" t="s">
        <v>38</v>
      </c>
      <c r="O161" s="85" t="s">
        <v>38</v>
      </c>
      <c r="P161" s="85" t="s">
        <v>38</v>
      </c>
      <c r="Q161" s="85" t="s">
        <v>38</v>
      </c>
      <c r="R161" s="85" t="s">
        <v>38</v>
      </c>
      <c r="S161" s="85" t="s">
        <v>38</v>
      </c>
      <c r="T161" s="85" t="s">
        <v>38</v>
      </c>
      <c r="U161" s="85" t="s">
        <v>38</v>
      </c>
      <c r="V161" s="85" t="s">
        <v>38</v>
      </c>
      <c r="W161" s="85" t="s">
        <v>38</v>
      </c>
      <c r="X161" s="85" t="s">
        <v>38</v>
      </c>
      <c r="Y161" s="85" t="s">
        <v>38</v>
      </c>
      <c r="Z161" s="85" t="s">
        <v>38</v>
      </c>
      <c r="AA161" s="85" t="s">
        <v>38</v>
      </c>
      <c r="AB161" s="85" t="s">
        <v>38</v>
      </c>
      <c r="AC161" s="85" t="s">
        <v>38</v>
      </c>
      <c r="AD161" s="85" t="s">
        <v>38</v>
      </c>
      <c r="AE161" s="85" t="s">
        <v>38</v>
      </c>
      <c r="AF161" s="85" t="s">
        <v>38</v>
      </c>
      <c r="AG161" s="85" t="s">
        <v>38</v>
      </c>
      <c r="AH161" s="85" t="s">
        <v>38</v>
      </c>
      <c r="AI161" s="85" t="s">
        <v>38</v>
      </c>
      <c r="AJ161" s="85" t="s">
        <v>38</v>
      </c>
      <c r="AK161" s="85" t="s">
        <v>38</v>
      </c>
      <c r="AL161" s="85" t="s">
        <v>38</v>
      </c>
      <c r="AM161" s="85" t="s">
        <v>38</v>
      </c>
      <c r="AN161" s="85" t="s">
        <v>38</v>
      </c>
      <c r="AO161" s="82"/>
    </row>
    <row r="162" spans="1:41" ht="31.5" x14ac:dyDescent="0.25">
      <c r="A162" s="14" t="s">
        <v>311</v>
      </c>
      <c r="B162" s="20" t="s">
        <v>312</v>
      </c>
      <c r="C162" s="71" t="s">
        <v>37</v>
      </c>
      <c r="D162" s="85" t="s">
        <v>38</v>
      </c>
      <c r="E162" s="85" t="s">
        <v>38</v>
      </c>
      <c r="F162" s="85" t="s">
        <v>38</v>
      </c>
      <c r="G162" s="85" t="s">
        <v>38</v>
      </c>
      <c r="H162" s="85" t="s">
        <v>38</v>
      </c>
      <c r="I162" s="85" t="s">
        <v>38</v>
      </c>
      <c r="J162" s="85" t="s">
        <v>38</v>
      </c>
      <c r="K162" s="85" t="s">
        <v>38</v>
      </c>
      <c r="L162" s="85" t="s">
        <v>38</v>
      </c>
      <c r="M162" s="85" t="s">
        <v>38</v>
      </c>
      <c r="N162" s="85" t="s">
        <v>38</v>
      </c>
      <c r="O162" s="85" t="s">
        <v>38</v>
      </c>
      <c r="P162" s="85" t="s">
        <v>38</v>
      </c>
      <c r="Q162" s="85" t="s">
        <v>38</v>
      </c>
      <c r="R162" s="85" t="s">
        <v>38</v>
      </c>
      <c r="S162" s="85" t="s">
        <v>38</v>
      </c>
      <c r="T162" s="85" t="s">
        <v>38</v>
      </c>
      <c r="U162" s="85" t="s">
        <v>38</v>
      </c>
      <c r="V162" s="85" t="s">
        <v>38</v>
      </c>
      <c r="W162" s="85" t="s">
        <v>38</v>
      </c>
      <c r="X162" s="85" t="s">
        <v>38</v>
      </c>
      <c r="Y162" s="85" t="s">
        <v>38</v>
      </c>
      <c r="Z162" s="85" t="s">
        <v>38</v>
      </c>
      <c r="AA162" s="85" t="s">
        <v>38</v>
      </c>
      <c r="AB162" s="85" t="s">
        <v>38</v>
      </c>
      <c r="AC162" s="85" t="s">
        <v>38</v>
      </c>
      <c r="AD162" s="85" t="s">
        <v>38</v>
      </c>
      <c r="AE162" s="85" t="s">
        <v>38</v>
      </c>
      <c r="AF162" s="85" t="s">
        <v>38</v>
      </c>
      <c r="AG162" s="85" t="s">
        <v>38</v>
      </c>
      <c r="AH162" s="85" t="s">
        <v>38</v>
      </c>
      <c r="AI162" s="85" t="s">
        <v>38</v>
      </c>
      <c r="AJ162" s="85" t="s">
        <v>38</v>
      </c>
      <c r="AK162" s="85" t="s">
        <v>38</v>
      </c>
      <c r="AL162" s="85" t="s">
        <v>38</v>
      </c>
      <c r="AM162" s="85" t="s">
        <v>38</v>
      </c>
      <c r="AN162" s="85" t="s">
        <v>38</v>
      </c>
      <c r="AO162" s="82"/>
    </row>
    <row r="163" spans="1:41" ht="31.5" x14ac:dyDescent="0.25">
      <c r="A163" s="14" t="s">
        <v>313</v>
      </c>
      <c r="B163" s="20" t="s">
        <v>314</v>
      </c>
      <c r="C163" s="71" t="s">
        <v>37</v>
      </c>
      <c r="D163" s="85" t="s">
        <v>38</v>
      </c>
      <c r="E163" s="85" t="s">
        <v>38</v>
      </c>
      <c r="F163" s="85" t="s">
        <v>38</v>
      </c>
      <c r="G163" s="85" t="s">
        <v>38</v>
      </c>
      <c r="H163" s="85" t="s">
        <v>38</v>
      </c>
      <c r="I163" s="85" t="s">
        <v>38</v>
      </c>
      <c r="J163" s="85" t="s">
        <v>38</v>
      </c>
      <c r="K163" s="85" t="s">
        <v>38</v>
      </c>
      <c r="L163" s="85" t="s">
        <v>38</v>
      </c>
      <c r="M163" s="85" t="s">
        <v>38</v>
      </c>
      <c r="N163" s="85" t="s">
        <v>38</v>
      </c>
      <c r="O163" s="85" t="s">
        <v>38</v>
      </c>
      <c r="P163" s="85" t="s">
        <v>38</v>
      </c>
      <c r="Q163" s="85" t="s">
        <v>38</v>
      </c>
      <c r="R163" s="85" t="s">
        <v>38</v>
      </c>
      <c r="S163" s="85" t="s">
        <v>38</v>
      </c>
      <c r="T163" s="85" t="s">
        <v>38</v>
      </c>
      <c r="U163" s="85" t="s">
        <v>38</v>
      </c>
      <c r="V163" s="85" t="s">
        <v>38</v>
      </c>
      <c r="W163" s="85" t="s">
        <v>38</v>
      </c>
      <c r="X163" s="85" t="s">
        <v>38</v>
      </c>
      <c r="Y163" s="85" t="s">
        <v>38</v>
      </c>
      <c r="Z163" s="85" t="s">
        <v>38</v>
      </c>
      <c r="AA163" s="85" t="s">
        <v>38</v>
      </c>
      <c r="AB163" s="85" t="s">
        <v>38</v>
      </c>
      <c r="AC163" s="85" t="s">
        <v>38</v>
      </c>
      <c r="AD163" s="85" t="s">
        <v>38</v>
      </c>
      <c r="AE163" s="85" t="s">
        <v>38</v>
      </c>
      <c r="AF163" s="85" t="s">
        <v>38</v>
      </c>
      <c r="AG163" s="85" t="s">
        <v>38</v>
      </c>
      <c r="AH163" s="85" t="s">
        <v>38</v>
      </c>
      <c r="AI163" s="85" t="s">
        <v>38</v>
      </c>
      <c r="AJ163" s="85" t="s">
        <v>38</v>
      </c>
      <c r="AK163" s="85" t="s">
        <v>38</v>
      </c>
      <c r="AL163" s="85" t="s">
        <v>38</v>
      </c>
      <c r="AM163" s="85" t="s">
        <v>38</v>
      </c>
      <c r="AN163" s="85" t="s">
        <v>38</v>
      </c>
      <c r="AO163" s="82"/>
    </row>
    <row r="164" spans="1:41" ht="31.5" x14ac:dyDescent="0.25">
      <c r="A164" s="14" t="s">
        <v>315</v>
      </c>
      <c r="B164" s="20" t="s">
        <v>316</v>
      </c>
      <c r="C164" s="71" t="s">
        <v>37</v>
      </c>
      <c r="D164" s="85" t="s">
        <v>38</v>
      </c>
      <c r="E164" s="85" t="s">
        <v>38</v>
      </c>
      <c r="F164" s="85" t="s">
        <v>38</v>
      </c>
      <c r="G164" s="85" t="s">
        <v>38</v>
      </c>
      <c r="H164" s="85" t="s">
        <v>38</v>
      </c>
      <c r="I164" s="85" t="s">
        <v>38</v>
      </c>
      <c r="J164" s="85" t="s">
        <v>38</v>
      </c>
      <c r="K164" s="85" t="s">
        <v>38</v>
      </c>
      <c r="L164" s="85" t="s">
        <v>38</v>
      </c>
      <c r="M164" s="85" t="s">
        <v>38</v>
      </c>
      <c r="N164" s="85" t="s">
        <v>38</v>
      </c>
      <c r="O164" s="85" t="s">
        <v>38</v>
      </c>
      <c r="P164" s="85" t="s">
        <v>38</v>
      </c>
      <c r="Q164" s="85" t="s">
        <v>38</v>
      </c>
      <c r="R164" s="85" t="s">
        <v>38</v>
      </c>
      <c r="S164" s="85" t="s">
        <v>38</v>
      </c>
      <c r="T164" s="85" t="s">
        <v>38</v>
      </c>
      <c r="U164" s="85" t="s">
        <v>38</v>
      </c>
      <c r="V164" s="85" t="s">
        <v>38</v>
      </c>
      <c r="W164" s="85" t="s">
        <v>38</v>
      </c>
      <c r="X164" s="85" t="s">
        <v>38</v>
      </c>
      <c r="Y164" s="85" t="s">
        <v>38</v>
      </c>
      <c r="Z164" s="85" t="s">
        <v>38</v>
      </c>
      <c r="AA164" s="85" t="s">
        <v>38</v>
      </c>
      <c r="AB164" s="85" t="s">
        <v>38</v>
      </c>
      <c r="AC164" s="85" t="s">
        <v>38</v>
      </c>
      <c r="AD164" s="85" t="s">
        <v>38</v>
      </c>
      <c r="AE164" s="85" t="s">
        <v>38</v>
      </c>
      <c r="AF164" s="85" t="s">
        <v>38</v>
      </c>
      <c r="AG164" s="85" t="s">
        <v>38</v>
      </c>
      <c r="AH164" s="85" t="s">
        <v>38</v>
      </c>
      <c r="AI164" s="85" t="s">
        <v>38</v>
      </c>
      <c r="AJ164" s="85" t="s">
        <v>38</v>
      </c>
      <c r="AK164" s="85" t="s">
        <v>38</v>
      </c>
      <c r="AL164" s="85" t="s">
        <v>38</v>
      </c>
      <c r="AM164" s="85" t="s">
        <v>38</v>
      </c>
      <c r="AN164" s="85" t="s">
        <v>38</v>
      </c>
      <c r="AO164" s="82"/>
    </row>
    <row r="165" spans="1:41" ht="31.5" x14ac:dyDescent="0.25">
      <c r="A165" s="14" t="s">
        <v>317</v>
      </c>
      <c r="B165" s="20" t="s">
        <v>244</v>
      </c>
      <c r="C165" s="71" t="s">
        <v>37</v>
      </c>
      <c r="D165" s="85" t="s">
        <v>38</v>
      </c>
      <c r="E165" s="85" t="s">
        <v>38</v>
      </c>
      <c r="F165" s="85" t="s">
        <v>38</v>
      </c>
      <c r="G165" s="85" t="s">
        <v>38</v>
      </c>
      <c r="H165" s="85" t="s">
        <v>38</v>
      </c>
      <c r="I165" s="85" t="s">
        <v>38</v>
      </c>
      <c r="J165" s="85" t="s">
        <v>38</v>
      </c>
      <c r="K165" s="85" t="s">
        <v>38</v>
      </c>
      <c r="L165" s="85" t="s">
        <v>38</v>
      </c>
      <c r="M165" s="85" t="s">
        <v>38</v>
      </c>
      <c r="N165" s="85" t="s">
        <v>38</v>
      </c>
      <c r="O165" s="85" t="s">
        <v>38</v>
      </c>
      <c r="P165" s="85" t="s">
        <v>38</v>
      </c>
      <c r="Q165" s="85" t="s">
        <v>38</v>
      </c>
      <c r="R165" s="85" t="s">
        <v>38</v>
      </c>
      <c r="S165" s="85" t="s">
        <v>38</v>
      </c>
      <c r="T165" s="85" t="s">
        <v>38</v>
      </c>
      <c r="U165" s="85" t="s">
        <v>38</v>
      </c>
      <c r="V165" s="85" t="s">
        <v>38</v>
      </c>
      <c r="W165" s="85" t="s">
        <v>38</v>
      </c>
      <c r="X165" s="85" t="s">
        <v>38</v>
      </c>
      <c r="Y165" s="85" t="s">
        <v>38</v>
      </c>
      <c r="Z165" s="85" t="s">
        <v>38</v>
      </c>
      <c r="AA165" s="85" t="s">
        <v>38</v>
      </c>
      <c r="AB165" s="85" t="s">
        <v>38</v>
      </c>
      <c r="AC165" s="85" t="s">
        <v>38</v>
      </c>
      <c r="AD165" s="85" t="s">
        <v>38</v>
      </c>
      <c r="AE165" s="85" t="s">
        <v>38</v>
      </c>
      <c r="AF165" s="85" t="s">
        <v>38</v>
      </c>
      <c r="AG165" s="85" t="s">
        <v>38</v>
      </c>
      <c r="AH165" s="85" t="s">
        <v>38</v>
      </c>
      <c r="AI165" s="85" t="s">
        <v>38</v>
      </c>
      <c r="AJ165" s="85" t="s">
        <v>38</v>
      </c>
      <c r="AK165" s="85" t="s">
        <v>38</v>
      </c>
      <c r="AL165" s="85" t="s">
        <v>38</v>
      </c>
      <c r="AM165" s="85" t="s">
        <v>38</v>
      </c>
      <c r="AN165" s="85" t="s">
        <v>38</v>
      </c>
      <c r="AO165" s="82"/>
    </row>
    <row r="166" spans="1:41" ht="31.5" x14ac:dyDescent="0.25">
      <c r="A166" s="14" t="s">
        <v>318</v>
      </c>
      <c r="B166" s="19" t="s">
        <v>319</v>
      </c>
      <c r="C166" s="71" t="s">
        <v>37</v>
      </c>
      <c r="D166" s="85" t="s">
        <v>38</v>
      </c>
      <c r="E166" s="85" t="s">
        <v>38</v>
      </c>
      <c r="F166" s="85" t="s">
        <v>38</v>
      </c>
      <c r="G166" s="85" t="s">
        <v>38</v>
      </c>
      <c r="H166" s="85" t="s">
        <v>38</v>
      </c>
      <c r="I166" s="85" t="s">
        <v>38</v>
      </c>
      <c r="J166" s="85" t="s">
        <v>38</v>
      </c>
      <c r="K166" s="85" t="s">
        <v>38</v>
      </c>
      <c r="L166" s="85" t="s">
        <v>38</v>
      </c>
      <c r="M166" s="85" t="s">
        <v>38</v>
      </c>
      <c r="N166" s="85" t="s">
        <v>38</v>
      </c>
      <c r="O166" s="85" t="s">
        <v>38</v>
      </c>
      <c r="P166" s="85" t="s">
        <v>38</v>
      </c>
      <c r="Q166" s="85" t="s">
        <v>38</v>
      </c>
      <c r="R166" s="85" t="s">
        <v>38</v>
      </c>
      <c r="S166" s="85" t="s">
        <v>38</v>
      </c>
      <c r="T166" s="85" t="s">
        <v>38</v>
      </c>
      <c r="U166" s="85" t="s">
        <v>38</v>
      </c>
      <c r="V166" s="85" t="s">
        <v>38</v>
      </c>
      <c r="W166" s="85" t="s">
        <v>38</v>
      </c>
      <c r="X166" s="85" t="s">
        <v>38</v>
      </c>
      <c r="Y166" s="85" t="s">
        <v>38</v>
      </c>
      <c r="Z166" s="85" t="s">
        <v>38</v>
      </c>
      <c r="AA166" s="85" t="s">
        <v>38</v>
      </c>
      <c r="AB166" s="85" t="s">
        <v>38</v>
      </c>
      <c r="AC166" s="85" t="s">
        <v>38</v>
      </c>
      <c r="AD166" s="85" t="s">
        <v>38</v>
      </c>
      <c r="AE166" s="85" t="s">
        <v>38</v>
      </c>
      <c r="AF166" s="85" t="s">
        <v>38</v>
      </c>
      <c r="AG166" s="85" t="s">
        <v>38</v>
      </c>
      <c r="AH166" s="85" t="s">
        <v>38</v>
      </c>
      <c r="AI166" s="85" t="s">
        <v>38</v>
      </c>
      <c r="AJ166" s="85" t="s">
        <v>38</v>
      </c>
      <c r="AK166" s="85" t="s">
        <v>38</v>
      </c>
      <c r="AL166" s="85" t="s">
        <v>38</v>
      </c>
      <c r="AM166" s="85" t="s">
        <v>38</v>
      </c>
      <c r="AN166" s="85" t="s">
        <v>38</v>
      </c>
      <c r="AO166" s="82"/>
    </row>
    <row r="167" spans="1:41" ht="31.5" x14ac:dyDescent="0.25">
      <c r="A167" s="71" t="s">
        <v>320</v>
      </c>
      <c r="B167" s="19" t="s">
        <v>321</v>
      </c>
      <c r="C167" s="71" t="s">
        <v>37</v>
      </c>
      <c r="D167" s="85" t="s">
        <v>38</v>
      </c>
      <c r="E167" s="85" t="s">
        <v>38</v>
      </c>
      <c r="F167" s="85" t="s">
        <v>38</v>
      </c>
      <c r="G167" s="85" t="s">
        <v>38</v>
      </c>
      <c r="H167" s="85" t="s">
        <v>38</v>
      </c>
      <c r="I167" s="85" t="s">
        <v>38</v>
      </c>
      <c r="J167" s="85" t="s">
        <v>38</v>
      </c>
      <c r="K167" s="85" t="s">
        <v>38</v>
      </c>
      <c r="L167" s="85" t="s">
        <v>38</v>
      </c>
      <c r="M167" s="85" t="s">
        <v>38</v>
      </c>
      <c r="N167" s="85" t="s">
        <v>38</v>
      </c>
      <c r="O167" s="85" t="s">
        <v>38</v>
      </c>
      <c r="P167" s="85" t="s">
        <v>38</v>
      </c>
      <c r="Q167" s="85" t="s">
        <v>38</v>
      </c>
      <c r="R167" s="85" t="s">
        <v>38</v>
      </c>
      <c r="S167" s="85" t="s">
        <v>38</v>
      </c>
      <c r="T167" s="85" t="s">
        <v>38</v>
      </c>
      <c r="U167" s="85" t="s">
        <v>38</v>
      </c>
      <c r="V167" s="85" t="s">
        <v>38</v>
      </c>
      <c r="W167" s="85" t="s">
        <v>38</v>
      </c>
      <c r="X167" s="85" t="s">
        <v>38</v>
      </c>
      <c r="Y167" s="85" t="s">
        <v>38</v>
      </c>
      <c r="Z167" s="85" t="s">
        <v>38</v>
      </c>
      <c r="AA167" s="85" t="s">
        <v>38</v>
      </c>
      <c r="AB167" s="85" t="s">
        <v>38</v>
      </c>
      <c r="AC167" s="85" t="s">
        <v>38</v>
      </c>
      <c r="AD167" s="85" t="s">
        <v>38</v>
      </c>
      <c r="AE167" s="85" t="s">
        <v>38</v>
      </c>
      <c r="AF167" s="85" t="s">
        <v>38</v>
      </c>
      <c r="AG167" s="85" t="s">
        <v>38</v>
      </c>
      <c r="AH167" s="85" t="s">
        <v>38</v>
      </c>
      <c r="AI167" s="85" t="s">
        <v>38</v>
      </c>
      <c r="AJ167" s="85" t="s">
        <v>38</v>
      </c>
      <c r="AK167" s="85" t="s">
        <v>38</v>
      </c>
      <c r="AL167" s="85" t="s">
        <v>38</v>
      </c>
      <c r="AM167" s="85" t="s">
        <v>38</v>
      </c>
      <c r="AN167" s="85" t="s">
        <v>38</v>
      </c>
      <c r="AO167" s="82"/>
    </row>
    <row r="168" spans="1:41" ht="31.5" x14ac:dyDescent="0.25">
      <c r="A168" s="71" t="s">
        <v>322</v>
      </c>
      <c r="B168" s="20" t="s">
        <v>323</v>
      </c>
      <c r="C168" s="71" t="s">
        <v>37</v>
      </c>
      <c r="D168" s="85" t="s">
        <v>38</v>
      </c>
      <c r="E168" s="85" t="s">
        <v>38</v>
      </c>
      <c r="F168" s="85" t="s">
        <v>38</v>
      </c>
      <c r="G168" s="85" t="s">
        <v>38</v>
      </c>
      <c r="H168" s="85" t="s">
        <v>38</v>
      </c>
      <c r="I168" s="85" t="s">
        <v>38</v>
      </c>
      <c r="J168" s="85" t="s">
        <v>38</v>
      </c>
      <c r="K168" s="85" t="s">
        <v>38</v>
      </c>
      <c r="L168" s="85" t="s">
        <v>38</v>
      </c>
      <c r="M168" s="85" t="s">
        <v>38</v>
      </c>
      <c r="N168" s="85" t="s">
        <v>38</v>
      </c>
      <c r="O168" s="85" t="s">
        <v>38</v>
      </c>
      <c r="P168" s="85" t="s">
        <v>38</v>
      </c>
      <c r="Q168" s="85" t="s">
        <v>38</v>
      </c>
      <c r="R168" s="85" t="s">
        <v>38</v>
      </c>
      <c r="S168" s="85" t="s">
        <v>38</v>
      </c>
      <c r="T168" s="85" t="s">
        <v>38</v>
      </c>
      <c r="U168" s="85" t="s">
        <v>38</v>
      </c>
      <c r="V168" s="85" t="s">
        <v>38</v>
      </c>
      <c r="W168" s="85" t="s">
        <v>38</v>
      </c>
      <c r="X168" s="85" t="s">
        <v>38</v>
      </c>
      <c r="Y168" s="85" t="s">
        <v>38</v>
      </c>
      <c r="Z168" s="85" t="s">
        <v>38</v>
      </c>
      <c r="AA168" s="85" t="s">
        <v>38</v>
      </c>
      <c r="AB168" s="85" t="s">
        <v>38</v>
      </c>
      <c r="AC168" s="85" t="s">
        <v>38</v>
      </c>
      <c r="AD168" s="85" t="s">
        <v>38</v>
      </c>
      <c r="AE168" s="85" t="s">
        <v>38</v>
      </c>
      <c r="AF168" s="85" t="s">
        <v>38</v>
      </c>
      <c r="AG168" s="85" t="s">
        <v>38</v>
      </c>
      <c r="AH168" s="85" t="s">
        <v>38</v>
      </c>
      <c r="AI168" s="85" t="s">
        <v>38</v>
      </c>
      <c r="AJ168" s="85" t="s">
        <v>38</v>
      </c>
      <c r="AK168" s="85" t="s">
        <v>38</v>
      </c>
      <c r="AL168" s="85" t="s">
        <v>38</v>
      </c>
      <c r="AM168" s="85" t="s">
        <v>38</v>
      </c>
      <c r="AN168" s="85" t="s">
        <v>38</v>
      </c>
      <c r="AO168" s="82"/>
    </row>
    <row r="169" spans="1:41" x14ac:dyDescent="0.25">
      <c r="A169" s="14" t="s">
        <v>324</v>
      </c>
      <c r="B169" s="20" t="s">
        <v>325</v>
      </c>
      <c r="C169" s="71" t="s">
        <v>37</v>
      </c>
      <c r="D169" s="85" t="s">
        <v>38</v>
      </c>
      <c r="E169" s="85" t="s">
        <v>38</v>
      </c>
      <c r="F169" s="85" t="s">
        <v>38</v>
      </c>
      <c r="G169" s="85" t="s">
        <v>38</v>
      </c>
      <c r="H169" s="85" t="s">
        <v>38</v>
      </c>
      <c r="I169" s="85" t="s">
        <v>38</v>
      </c>
      <c r="J169" s="85" t="s">
        <v>38</v>
      </c>
      <c r="K169" s="85" t="s">
        <v>38</v>
      </c>
      <c r="L169" s="85" t="s">
        <v>38</v>
      </c>
      <c r="M169" s="85" t="s">
        <v>38</v>
      </c>
      <c r="N169" s="85" t="s">
        <v>38</v>
      </c>
      <c r="O169" s="85" t="s">
        <v>38</v>
      </c>
      <c r="P169" s="85" t="s">
        <v>38</v>
      </c>
      <c r="Q169" s="85" t="s">
        <v>38</v>
      </c>
      <c r="R169" s="85" t="s">
        <v>38</v>
      </c>
      <c r="S169" s="85" t="s">
        <v>38</v>
      </c>
      <c r="T169" s="85" t="s">
        <v>38</v>
      </c>
      <c r="U169" s="85" t="s">
        <v>38</v>
      </c>
      <c r="V169" s="85" t="s">
        <v>38</v>
      </c>
      <c r="W169" s="85" t="s">
        <v>38</v>
      </c>
      <c r="X169" s="85" t="s">
        <v>38</v>
      </c>
      <c r="Y169" s="85" t="s">
        <v>38</v>
      </c>
      <c r="Z169" s="85" t="s">
        <v>38</v>
      </c>
      <c r="AA169" s="85" t="s">
        <v>38</v>
      </c>
      <c r="AB169" s="85" t="s">
        <v>38</v>
      </c>
      <c r="AC169" s="85" t="s">
        <v>38</v>
      </c>
      <c r="AD169" s="85" t="s">
        <v>38</v>
      </c>
      <c r="AE169" s="85" t="s">
        <v>38</v>
      </c>
      <c r="AF169" s="85" t="s">
        <v>38</v>
      </c>
      <c r="AG169" s="85" t="s">
        <v>38</v>
      </c>
      <c r="AH169" s="85" t="s">
        <v>38</v>
      </c>
      <c r="AI169" s="85" t="s">
        <v>38</v>
      </c>
      <c r="AJ169" s="85" t="s">
        <v>38</v>
      </c>
      <c r="AK169" s="85" t="s">
        <v>38</v>
      </c>
      <c r="AL169" s="85" t="s">
        <v>38</v>
      </c>
      <c r="AM169" s="85" t="s">
        <v>38</v>
      </c>
      <c r="AN169" s="85" t="s">
        <v>38</v>
      </c>
      <c r="AO169" s="82"/>
    </row>
    <row r="170" spans="1:41" ht="31.5" x14ac:dyDescent="0.25">
      <c r="A170" s="14" t="s">
        <v>326</v>
      </c>
      <c r="B170" s="20" t="s">
        <v>327</v>
      </c>
      <c r="C170" s="71" t="s">
        <v>37</v>
      </c>
      <c r="D170" s="85" t="s">
        <v>38</v>
      </c>
      <c r="E170" s="85" t="s">
        <v>38</v>
      </c>
      <c r="F170" s="85" t="s">
        <v>38</v>
      </c>
      <c r="G170" s="85" t="s">
        <v>38</v>
      </c>
      <c r="H170" s="85" t="s">
        <v>38</v>
      </c>
      <c r="I170" s="85" t="s">
        <v>38</v>
      </c>
      <c r="J170" s="85" t="s">
        <v>38</v>
      </c>
      <c r="K170" s="85" t="s">
        <v>38</v>
      </c>
      <c r="L170" s="85" t="s">
        <v>38</v>
      </c>
      <c r="M170" s="85" t="s">
        <v>38</v>
      </c>
      <c r="N170" s="85" t="s">
        <v>38</v>
      </c>
      <c r="O170" s="85" t="s">
        <v>38</v>
      </c>
      <c r="P170" s="85" t="s">
        <v>38</v>
      </c>
      <c r="Q170" s="85" t="s">
        <v>38</v>
      </c>
      <c r="R170" s="85" t="s">
        <v>38</v>
      </c>
      <c r="S170" s="85" t="s">
        <v>38</v>
      </c>
      <c r="T170" s="85" t="s">
        <v>38</v>
      </c>
      <c r="U170" s="85" t="s">
        <v>38</v>
      </c>
      <c r="V170" s="85" t="s">
        <v>38</v>
      </c>
      <c r="W170" s="85" t="s">
        <v>38</v>
      </c>
      <c r="X170" s="85" t="s">
        <v>38</v>
      </c>
      <c r="Y170" s="85" t="s">
        <v>38</v>
      </c>
      <c r="Z170" s="85" t="s">
        <v>38</v>
      </c>
      <c r="AA170" s="85" t="s">
        <v>38</v>
      </c>
      <c r="AB170" s="85" t="s">
        <v>38</v>
      </c>
      <c r="AC170" s="85" t="s">
        <v>38</v>
      </c>
      <c r="AD170" s="85" t="s">
        <v>38</v>
      </c>
      <c r="AE170" s="85" t="s">
        <v>38</v>
      </c>
      <c r="AF170" s="85" t="s">
        <v>38</v>
      </c>
      <c r="AG170" s="85" t="s">
        <v>38</v>
      </c>
      <c r="AH170" s="85" t="s">
        <v>38</v>
      </c>
      <c r="AI170" s="85" t="s">
        <v>38</v>
      </c>
      <c r="AJ170" s="85" t="s">
        <v>38</v>
      </c>
      <c r="AK170" s="85" t="s">
        <v>38</v>
      </c>
      <c r="AL170" s="85" t="s">
        <v>38</v>
      </c>
      <c r="AM170" s="85" t="s">
        <v>38</v>
      </c>
      <c r="AN170" s="85" t="s">
        <v>38</v>
      </c>
      <c r="AO170" s="82"/>
    </row>
    <row r="171" spans="1:41" x14ac:dyDescent="0.25">
      <c r="A171" s="14" t="s">
        <v>328</v>
      </c>
      <c r="B171" s="20" t="s">
        <v>329</v>
      </c>
      <c r="C171" s="71" t="s">
        <v>37</v>
      </c>
      <c r="D171" s="85" t="s">
        <v>38</v>
      </c>
      <c r="E171" s="85" t="s">
        <v>38</v>
      </c>
      <c r="F171" s="85" t="s">
        <v>38</v>
      </c>
      <c r="G171" s="85" t="s">
        <v>38</v>
      </c>
      <c r="H171" s="85" t="s">
        <v>38</v>
      </c>
      <c r="I171" s="85" t="s">
        <v>38</v>
      </c>
      <c r="J171" s="85" t="s">
        <v>38</v>
      </c>
      <c r="K171" s="85" t="s">
        <v>38</v>
      </c>
      <c r="L171" s="85" t="s">
        <v>38</v>
      </c>
      <c r="M171" s="85" t="s">
        <v>38</v>
      </c>
      <c r="N171" s="85" t="s">
        <v>38</v>
      </c>
      <c r="O171" s="85" t="s">
        <v>38</v>
      </c>
      <c r="P171" s="85" t="s">
        <v>38</v>
      </c>
      <c r="Q171" s="85" t="s">
        <v>38</v>
      </c>
      <c r="R171" s="85" t="s">
        <v>38</v>
      </c>
      <c r="S171" s="85" t="s">
        <v>38</v>
      </c>
      <c r="T171" s="85" t="s">
        <v>38</v>
      </c>
      <c r="U171" s="85" t="s">
        <v>38</v>
      </c>
      <c r="V171" s="85" t="s">
        <v>38</v>
      </c>
      <c r="W171" s="85" t="s">
        <v>38</v>
      </c>
      <c r="X171" s="85" t="s">
        <v>38</v>
      </c>
      <c r="Y171" s="85" t="s">
        <v>38</v>
      </c>
      <c r="Z171" s="85" t="s">
        <v>38</v>
      </c>
      <c r="AA171" s="85" t="s">
        <v>38</v>
      </c>
      <c r="AB171" s="85" t="s">
        <v>38</v>
      </c>
      <c r="AC171" s="85" t="s">
        <v>38</v>
      </c>
      <c r="AD171" s="85" t="s">
        <v>38</v>
      </c>
      <c r="AE171" s="85" t="s">
        <v>38</v>
      </c>
      <c r="AF171" s="85" t="s">
        <v>38</v>
      </c>
      <c r="AG171" s="85" t="s">
        <v>38</v>
      </c>
      <c r="AH171" s="85" t="s">
        <v>38</v>
      </c>
      <c r="AI171" s="85" t="s">
        <v>38</v>
      </c>
      <c r="AJ171" s="85" t="s">
        <v>38</v>
      </c>
      <c r="AK171" s="85" t="s">
        <v>38</v>
      </c>
      <c r="AL171" s="85" t="s">
        <v>38</v>
      </c>
      <c r="AM171" s="85" t="s">
        <v>38</v>
      </c>
      <c r="AN171" s="85" t="s">
        <v>38</v>
      </c>
      <c r="AO171" s="82"/>
    </row>
    <row r="172" spans="1:41" x14ac:dyDescent="0.25">
      <c r="A172" s="14" t="s">
        <v>330</v>
      </c>
      <c r="B172" s="20" t="s">
        <v>331</v>
      </c>
      <c r="C172" s="71" t="s">
        <v>37</v>
      </c>
      <c r="D172" s="85" t="s">
        <v>38</v>
      </c>
      <c r="E172" s="85" t="s">
        <v>38</v>
      </c>
      <c r="F172" s="85" t="s">
        <v>38</v>
      </c>
      <c r="G172" s="85" t="s">
        <v>38</v>
      </c>
      <c r="H172" s="85" t="s">
        <v>38</v>
      </c>
      <c r="I172" s="85" t="s">
        <v>38</v>
      </c>
      <c r="J172" s="85" t="s">
        <v>38</v>
      </c>
      <c r="K172" s="85" t="s">
        <v>38</v>
      </c>
      <c r="L172" s="85" t="s">
        <v>38</v>
      </c>
      <c r="M172" s="85" t="s">
        <v>38</v>
      </c>
      <c r="N172" s="85" t="s">
        <v>38</v>
      </c>
      <c r="O172" s="85" t="s">
        <v>38</v>
      </c>
      <c r="P172" s="85" t="s">
        <v>38</v>
      </c>
      <c r="Q172" s="85" t="s">
        <v>38</v>
      </c>
      <c r="R172" s="85" t="s">
        <v>38</v>
      </c>
      <c r="S172" s="85" t="s">
        <v>38</v>
      </c>
      <c r="T172" s="85" t="s">
        <v>38</v>
      </c>
      <c r="U172" s="85" t="s">
        <v>38</v>
      </c>
      <c r="V172" s="85" t="s">
        <v>38</v>
      </c>
      <c r="W172" s="85" t="s">
        <v>38</v>
      </c>
      <c r="X172" s="85" t="s">
        <v>38</v>
      </c>
      <c r="Y172" s="85" t="s">
        <v>38</v>
      </c>
      <c r="Z172" s="85" t="s">
        <v>38</v>
      </c>
      <c r="AA172" s="85" t="s">
        <v>38</v>
      </c>
      <c r="AB172" s="85" t="s">
        <v>38</v>
      </c>
      <c r="AC172" s="85" t="s">
        <v>38</v>
      </c>
      <c r="AD172" s="85" t="s">
        <v>38</v>
      </c>
      <c r="AE172" s="85" t="s">
        <v>38</v>
      </c>
      <c r="AF172" s="85" t="s">
        <v>38</v>
      </c>
      <c r="AG172" s="85" t="s">
        <v>38</v>
      </c>
      <c r="AH172" s="85" t="s">
        <v>38</v>
      </c>
      <c r="AI172" s="85" t="s">
        <v>38</v>
      </c>
      <c r="AJ172" s="85" t="s">
        <v>38</v>
      </c>
      <c r="AK172" s="85" t="s">
        <v>38</v>
      </c>
      <c r="AL172" s="85" t="s">
        <v>38</v>
      </c>
      <c r="AM172" s="85" t="s">
        <v>38</v>
      </c>
      <c r="AN172" s="85" t="s">
        <v>38</v>
      </c>
      <c r="AO172" s="82"/>
    </row>
    <row r="173" spans="1:41" x14ac:dyDescent="0.25">
      <c r="A173" s="14" t="s">
        <v>332</v>
      </c>
      <c r="B173" s="20" t="s">
        <v>333</v>
      </c>
      <c r="C173" s="71" t="s">
        <v>37</v>
      </c>
      <c r="D173" s="85" t="s">
        <v>38</v>
      </c>
      <c r="E173" s="85" t="s">
        <v>38</v>
      </c>
      <c r="F173" s="85" t="s">
        <v>38</v>
      </c>
      <c r="G173" s="85" t="s">
        <v>38</v>
      </c>
      <c r="H173" s="85" t="s">
        <v>38</v>
      </c>
      <c r="I173" s="85" t="s">
        <v>38</v>
      </c>
      <c r="J173" s="85" t="s">
        <v>38</v>
      </c>
      <c r="K173" s="85" t="s">
        <v>38</v>
      </c>
      <c r="L173" s="85" t="s">
        <v>38</v>
      </c>
      <c r="M173" s="85" t="s">
        <v>38</v>
      </c>
      <c r="N173" s="85" t="s">
        <v>38</v>
      </c>
      <c r="O173" s="85" t="s">
        <v>38</v>
      </c>
      <c r="P173" s="85" t="s">
        <v>38</v>
      </c>
      <c r="Q173" s="85" t="s">
        <v>38</v>
      </c>
      <c r="R173" s="85" t="s">
        <v>38</v>
      </c>
      <c r="S173" s="85" t="s">
        <v>38</v>
      </c>
      <c r="T173" s="85" t="s">
        <v>38</v>
      </c>
      <c r="U173" s="85" t="s">
        <v>38</v>
      </c>
      <c r="V173" s="85" t="s">
        <v>38</v>
      </c>
      <c r="W173" s="85" t="s">
        <v>38</v>
      </c>
      <c r="X173" s="85" t="s">
        <v>38</v>
      </c>
      <c r="Y173" s="85" t="s">
        <v>38</v>
      </c>
      <c r="Z173" s="85" t="s">
        <v>38</v>
      </c>
      <c r="AA173" s="85" t="s">
        <v>38</v>
      </c>
      <c r="AB173" s="85" t="s">
        <v>38</v>
      </c>
      <c r="AC173" s="85" t="s">
        <v>38</v>
      </c>
      <c r="AD173" s="85" t="s">
        <v>38</v>
      </c>
      <c r="AE173" s="85" t="s">
        <v>38</v>
      </c>
      <c r="AF173" s="85" t="s">
        <v>38</v>
      </c>
      <c r="AG173" s="85" t="s">
        <v>38</v>
      </c>
      <c r="AH173" s="85" t="s">
        <v>38</v>
      </c>
      <c r="AI173" s="85" t="s">
        <v>38</v>
      </c>
      <c r="AJ173" s="85" t="s">
        <v>38</v>
      </c>
      <c r="AK173" s="85" t="s">
        <v>38</v>
      </c>
      <c r="AL173" s="85" t="s">
        <v>38</v>
      </c>
      <c r="AM173" s="85" t="s">
        <v>38</v>
      </c>
      <c r="AN173" s="85" t="s">
        <v>38</v>
      </c>
      <c r="AO173" s="82"/>
    </row>
    <row r="174" spans="1:41" ht="31.5" x14ac:dyDescent="0.25">
      <c r="A174" s="14" t="s">
        <v>334</v>
      </c>
      <c r="B174" s="20" t="s">
        <v>75</v>
      </c>
      <c r="C174" s="71" t="s">
        <v>37</v>
      </c>
      <c r="D174" s="85" t="s">
        <v>38</v>
      </c>
      <c r="E174" s="85" t="s">
        <v>38</v>
      </c>
      <c r="F174" s="85" t="s">
        <v>38</v>
      </c>
      <c r="G174" s="85" t="s">
        <v>38</v>
      </c>
      <c r="H174" s="85" t="s">
        <v>38</v>
      </c>
      <c r="I174" s="85" t="s">
        <v>38</v>
      </c>
      <c r="J174" s="85" t="s">
        <v>38</v>
      </c>
      <c r="K174" s="85" t="s">
        <v>38</v>
      </c>
      <c r="L174" s="85" t="s">
        <v>38</v>
      </c>
      <c r="M174" s="85" t="s">
        <v>38</v>
      </c>
      <c r="N174" s="85" t="s">
        <v>38</v>
      </c>
      <c r="O174" s="85" t="s">
        <v>38</v>
      </c>
      <c r="P174" s="85" t="s">
        <v>38</v>
      </c>
      <c r="Q174" s="85" t="s">
        <v>38</v>
      </c>
      <c r="R174" s="85" t="s">
        <v>38</v>
      </c>
      <c r="S174" s="85" t="s">
        <v>38</v>
      </c>
      <c r="T174" s="85" t="s">
        <v>38</v>
      </c>
      <c r="U174" s="85" t="s">
        <v>38</v>
      </c>
      <c r="V174" s="85" t="s">
        <v>38</v>
      </c>
      <c r="W174" s="85" t="s">
        <v>38</v>
      </c>
      <c r="X174" s="85" t="s">
        <v>38</v>
      </c>
      <c r="Y174" s="85" t="s">
        <v>38</v>
      </c>
      <c r="Z174" s="85" t="s">
        <v>38</v>
      </c>
      <c r="AA174" s="85" t="s">
        <v>38</v>
      </c>
      <c r="AB174" s="85" t="s">
        <v>38</v>
      </c>
      <c r="AC174" s="85" t="s">
        <v>38</v>
      </c>
      <c r="AD174" s="85" t="s">
        <v>38</v>
      </c>
      <c r="AE174" s="85" t="s">
        <v>38</v>
      </c>
      <c r="AF174" s="85" t="s">
        <v>38</v>
      </c>
      <c r="AG174" s="85" t="s">
        <v>38</v>
      </c>
      <c r="AH174" s="85" t="s">
        <v>38</v>
      </c>
      <c r="AI174" s="85" t="s">
        <v>38</v>
      </c>
      <c r="AJ174" s="85" t="s">
        <v>38</v>
      </c>
      <c r="AK174" s="85" t="s">
        <v>38</v>
      </c>
      <c r="AL174" s="85" t="s">
        <v>38</v>
      </c>
      <c r="AM174" s="85" t="s">
        <v>38</v>
      </c>
      <c r="AN174" s="85" t="s">
        <v>38</v>
      </c>
      <c r="AO174" s="82"/>
    </row>
    <row r="175" spans="1:41" x14ac:dyDescent="0.25">
      <c r="A175" s="14" t="s">
        <v>335</v>
      </c>
      <c r="B175" s="19" t="s">
        <v>336</v>
      </c>
      <c r="C175" s="71" t="s">
        <v>37</v>
      </c>
      <c r="D175" s="85" t="s">
        <v>38</v>
      </c>
      <c r="E175" s="85" t="s">
        <v>38</v>
      </c>
      <c r="F175" s="85" t="s">
        <v>38</v>
      </c>
      <c r="G175" s="85" t="s">
        <v>38</v>
      </c>
      <c r="H175" s="85" t="s">
        <v>38</v>
      </c>
      <c r="I175" s="85" t="s">
        <v>38</v>
      </c>
      <c r="J175" s="85" t="s">
        <v>38</v>
      </c>
      <c r="K175" s="85" t="s">
        <v>38</v>
      </c>
      <c r="L175" s="85" t="s">
        <v>38</v>
      </c>
      <c r="M175" s="85" t="s">
        <v>38</v>
      </c>
      <c r="N175" s="85" t="s">
        <v>38</v>
      </c>
      <c r="O175" s="85" t="s">
        <v>38</v>
      </c>
      <c r="P175" s="85" t="s">
        <v>38</v>
      </c>
      <c r="Q175" s="85" t="s">
        <v>38</v>
      </c>
      <c r="R175" s="85" t="s">
        <v>38</v>
      </c>
      <c r="S175" s="85" t="s">
        <v>38</v>
      </c>
      <c r="T175" s="85" t="s">
        <v>38</v>
      </c>
      <c r="U175" s="85" t="s">
        <v>38</v>
      </c>
      <c r="V175" s="85" t="s">
        <v>38</v>
      </c>
      <c r="W175" s="85" t="s">
        <v>38</v>
      </c>
      <c r="X175" s="85" t="s">
        <v>38</v>
      </c>
      <c r="Y175" s="85" t="s">
        <v>38</v>
      </c>
      <c r="Z175" s="85" t="s">
        <v>38</v>
      </c>
      <c r="AA175" s="85" t="s">
        <v>38</v>
      </c>
      <c r="AB175" s="85" t="s">
        <v>38</v>
      </c>
      <c r="AC175" s="85" t="s">
        <v>38</v>
      </c>
      <c r="AD175" s="85" t="s">
        <v>38</v>
      </c>
      <c r="AE175" s="85" t="s">
        <v>38</v>
      </c>
      <c r="AF175" s="85" t="s">
        <v>38</v>
      </c>
      <c r="AG175" s="85" t="s">
        <v>38</v>
      </c>
      <c r="AH175" s="85" t="s">
        <v>38</v>
      </c>
      <c r="AI175" s="85" t="s">
        <v>38</v>
      </c>
      <c r="AJ175" s="85" t="s">
        <v>38</v>
      </c>
      <c r="AK175" s="85" t="s">
        <v>38</v>
      </c>
      <c r="AL175" s="85" t="s">
        <v>38</v>
      </c>
      <c r="AM175" s="85" t="s">
        <v>38</v>
      </c>
      <c r="AN175" s="85" t="s">
        <v>38</v>
      </c>
      <c r="AO175" s="82"/>
    </row>
    <row r="176" spans="1:41" ht="47.25" x14ac:dyDescent="0.25">
      <c r="A176" s="14" t="s">
        <v>337</v>
      </c>
      <c r="B176" s="20" t="s">
        <v>338</v>
      </c>
      <c r="C176" s="71" t="s">
        <v>37</v>
      </c>
      <c r="D176" s="85" t="s">
        <v>38</v>
      </c>
      <c r="E176" s="85" t="s">
        <v>38</v>
      </c>
      <c r="F176" s="85" t="s">
        <v>38</v>
      </c>
      <c r="G176" s="85" t="s">
        <v>38</v>
      </c>
      <c r="H176" s="85" t="s">
        <v>38</v>
      </c>
      <c r="I176" s="85" t="s">
        <v>38</v>
      </c>
      <c r="J176" s="85" t="s">
        <v>38</v>
      </c>
      <c r="K176" s="85" t="s">
        <v>38</v>
      </c>
      <c r="L176" s="85" t="s">
        <v>38</v>
      </c>
      <c r="M176" s="85" t="s">
        <v>38</v>
      </c>
      <c r="N176" s="85" t="s">
        <v>38</v>
      </c>
      <c r="O176" s="85" t="s">
        <v>38</v>
      </c>
      <c r="P176" s="85" t="s">
        <v>38</v>
      </c>
      <c r="Q176" s="85" t="s">
        <v>38</v>
      </c>
      <c r="R176" s="85" t="s">
        <v>38</v>
      </c>
      <c r="S176" s="85" t="s">
        <v>38</v>
      </c>
      <c r="T176" s="85" t="s">
        <v>38</v>
      </c>
      <c r="U176" s="85" t="s">
        <v>38</v>
      </c>
      <c r="V176" s="85" t="s">
        <v>38</v>
      </c>
      <c r="W176" s="85" t="s">
        <v>38</v>
      </c>
      <c r="X176" s="85" t="s">
        <v>38</v>
      </c>
      <c r="Y176" s="85" t="s">
        <v>38</v>
      </c>
      <c r="Z176" s="85" t="s">
        <v>38</v>
      </c>
      <c r="AA176" s="85" t="s">
        <v>38</v>
      </c>
      <c r="AB176" s="85" t="s">
        <v>38</v>
      </c>
      <c r="AC176" s="85" t="s">
        <v>38</v>
      </c>
      <c r="AD176" s="85" t="s">
        <v>38</v>
      </c>
      <c r="AE176" s="85" t="s">
        <v>38</v>
      </c>
      <c r="AF176" s="85" t="s">
        <v>38</v>
      </c>
      <c r="AG176" s="85" t="s">
        <v>38</v>
      </c>
      <c r="AH176" s="85" t="s">
        <v>38</v>
      </c>
      <c r="AI176" s="85" t="s">
        <v>38</v>
      </c>
      <c r="AJ176" s="85" t="s">
        <v>38</v>
      </c>
      <c r="AK176" s="85" t="s">
        <v>38</v>
      </c>
      <c r="AL176" s="85" t="s">
        <v>38</v>
      </c>
      <c r="AM176" s="85" t="s">
        <v>38</v>
      </c>
      <c r="AN176" s="85" t="s">
        <v>38</v>
      </c>
      <c r="AO176" s="82"/>
    </row>
    <row r="177" spans="1:41" x14ac:dyDescent="0.25">
      <c r="A177" s="14" t="s">
        <v>339</v>
      </c>
      <c r="B177" s="20" t="s">
        <v>340</v>
      </c>
      <c r="C177" s="71" t="s">
        <v>37</v>
      </c>
      <c r="D177" s="85" t="s">
        <v>38</v>
      </c>
      <c r="E177" s="85" t="s">
        <v>38</v>
      </c>
      <c r="F177" s="85" t="s">
        <v>38</v>
      </c>
      <c r="G177" s="85" t="s">
        <v>38</v>
      </c>
      <c r="H177" s="85" t="s">
        <v>38</v>
      </c>
      <c r="I177" s="85" t="s">
        <v>38</v>
      </c>
      <c r="J177" s="85" t="s">
        <v>38</v>
      </c>
      <c r="K177" s="85" t="s">
        <v>38</v>
      </c>
      <c r="L177" s="85" t="s">
        <v>38</v>
      </c>
      <c r="M177" s="85" t="s">
        <v>38</v>
      </c>
      <c r="N177" s="85" t="s">
        <v>38</v>
      </c>
      <c r="O177" s="85" t="s">
        <v>38</v>
      </c>
      <c r="P177" s="85" t="s">
        <v>38</v>
      </c>
      <c r="Q177" s="85" t="s">
        <v>38</v>
      </c>
      <c r="R177" s="85" t="s">
        <v>38</v>
      </c>
      <c r="S177" s="85" t="s">
        <v>38</v>
      </c>
      <c r="T177" s="85" t="s">
        <v>38</v>
      </c>
      <c r="U177" s="85" t="s">
        <v>38</v>
      </c>
      <c r="V177" s="85" t="s">
        <v>38</v>
      </c>
      <c r="W177" s="85" t="s">
        <v>38</v>
      </c>
      <c r="X177" s="85" t="s">
        <v>38</v>
      </c>
      <c r="Y177" s="85" t="s">
        <v>38</v>
      </c>
      <c r="Z177" s="85" t="s">
        <v>38</v>
      </c>
      <c r="AA177" s="85" t="s">
        <v>38</v>
      </c>
      <c r="AB177" s="85" t="s">
        <v>38</v>
      </c>
      <c r="AC177" s="85" t="s">
        <v>38</v>
      </c>
      <c r="AD177" s="85" t="s">
        <v>38</v>
      </c>
      <c r="AE177" s="85" t="s">
        <v>38</v>
      </c>
      <c r="AF177" s="85" t="s">
        <v>38</v>
      </c>
      <c r="AG177" s="85" t="s">
        <v>38</v>
      </c>
      <c r="AH177" s="85" t="s">
        <v>38</v>
      </c>
      <c r="AI177" s="85" t="s">
        <v>38</v>
      </c>
      <c r="AJ177" s="85" t="s">
        <v>38</v>
      </c>
      <c r="AK177" s="85" t="s">
        <v>38</v>
      </c>
      <c r="AL177" s="85" t="s">
        <v>38</v>
      </c>
      <c r="AM177" s="85" t="s">
        <v>38</v>
      </c>
      <c r="AN177" s="85" t="s">
        <v>38</v>
      </c>
      <c r="AO177" s="82"/>
    </row>
    <row r="178" spans="1:41" x14ac:dyDescent="0.25">
      <c r="A178" s="14" t="s">
        <v>341</v>
      </c>
      <c r="B178" s="20" t="s">
        <v>342</v>
      </c>
      <c r="C178" s="71" t="s">
        <v>37</v>
      </c>
      <c r="D178" s="85" t="s">
        <v>38</v>
      </c>
      <c r="E178" s="85" t="s">
        <v>38</v>
      </c>
      <c r="F178" s="85" t="s">
        <v>38</v>
      </c>
      <c r="G178" s="85" t="s">
        <v>38</v>
      </c>
      <c r="H178" s="85" t="s">
        <v>38</v>
      </c>
      <c r="I178" s="85" t="s">
        <v>38</v>
      </c>
      <c r="J178" s="85" t="s">
        <v>38</v>
      </c>
      <c r="K178" s="85" t="s">
        <v>38</v>
      </c>
      <c r="L178" s="85" t="s">
        <v>38</v>
      </c>
      <c r="M178" s="85" t="s">
        <v>38</v>
      </c>
      <c r="N178" s="85" t="s">
        <v>38</v>
      </c>
      <c r="O178" s="85" t="s">
        <v>38</v>
      </c>
      <c r="P178" s="85" t="s">
        <v>38</v>
      </c>
      <c r="Q178" s="85" t="s">
        <v>38</v>
      </c>
      <c r="R178" s="85" t="s">
        <v>38</v>
      </c>
      <c r="S178" s="85" t="s">
        <v>38</v>
      </c>
      <c r="T178" s="85" t="s">
        <v>38</v>
      </c>
      <c r="U178" s="85" t="s">
        <v>38</v>
      </c>
      <c r="V178" s="85" t="s">
        <v>38</v>
      </c>
      <c r="W178" s="85" t="s">
        <v>38</v>
      </c>
      <c r="X178" s="85" t="s">
        <v>38</v>
      </c>
      <c r="Y178" s="85" t="s">
        <v>38</v>
      </c>
      <c r="Z178" s="85" t="s">
        <v>38</v>
      </c>
      <c r="AA178" s="85" t="s">
        <v>38</v>
      </c>
      <c r="AB178" s="85" t="s">
        <v>38</v>
      </c>
      <c r="AC178" s="85" t="s">
        <v>38</v>
      </c>
      <c r="AD178" s="85" t="s">
        <v>38</v>
      </c>
      <c r="AE178" s="85" t="s">
        <v>38</v>
      </c>
      <c r="AF178" s="85" t="s">
        <v>38</v>
      </c>
      <c r="AG178" s="85" t="s">
        <v>38</v>
      </c>
      <c r="AH178" s="85" t="s">
        <v>38</v>
      </c>
      <c r="AI178" s="85" t="s">
        <v>38</v>
      </c>
      <c r="AJ178" s="85" t="s">
        <v>38</v>
      </c>
      <c r="AK178" s="85" t="s">
        <v>38</v>
      </c>
      <c r="AL178" s="85" t="s">
        <v>38</v>
      </c>
      <c r="AM178" s="85" t="s">
        <v>38</v>
      </c>
      <c r="AN178" s="85" t="s">
        <v>38</v>
      </c>
      <c r="AO178" s="82"/>
    </row>
    <row r="179" spans="1:41" ht="31.5" x14ac:dyDescent="0.25">
      <c r="A179" s="14" t="s">
        <v>343</v>
      </c>
      <c r="B179" s="20" t="s">
        <v>344</v>
      </c>
      <c r="C179" s="71" t="s">
        <v>37</v>
      </c>
      <c r="D179" s="85" t="s">
        <v>38</v>
      </c>
      <c r="E179" s="85" t="s">
        <v>38</v>
      </c>
      <c r="F179" s="85" t="s">
        <v>38</v>
      </c>
      <c r="G179" s="85" t="s">
        <v>38</v>
      </c>
      <c r="H179" s="85" t="s">
        <v>38</v>
      </c>
      <c r="I179" s="85" t="s">
        <v>38</v>
      </c>
      <c r="J179" s="85" t="s">
        <v>38</v>
      </c>
      <c r="K179" s="85" t="s">
        <v>38</v>
      </c>
      <c r="L179" s="85" t="s">
        <v>38</v>
      </c>
      <c r="M179" s="85" t="s">
        <v>38</v>
      </c>
      <c r="N179" s="85" t="s">
        <v>38</v>
      </c>
      <c r="O179" s="85" t="s">
        <v>38</v>
      </c>
      <c r="P179" s="85" t="s">
        <v>38</v>
      </c>
      <c r="Q179" s="85" t="s">
        <v>38</v>
      </c>
      <c r="R179" s="85" t="s">
        <v>38</v>
      </c>
      <c r="S179" s="85" t="s">
        <v>38</v>
      </c>
      <c r="T179" s="85" t="s">
        <v>38</v>
      </c>
      <c r="U179" s="85" t="s">
        <v>38</v>
      </c>
      <c r="V179" s="85" t="s">
        <v>38</v>
      </c>
      <c r="W179" s="85" t="s">
        <v>38</v>
      </c>
      <c r="X179" s="85" t="s">
        <v>38</v>
      </c>
      <c r="Y179" s="85" t="s">
        <v>38</v>
      </c>
      <c r="Z179" s="85" t="s">
        <v>38</v>
      </c>
      <c r="AA179" s="85" t="s">
        <v>38</v>
      </c>
      <c r="AB179" s="85" t="s">
        <v>38</v>
      </c>
      <c r="AC179" s="85" t="s">
        <v>38</v>
      </c>
      <c r="AD179" s="85" t="s">
        <v>38</v>
      </c>
      <c r="AE179" s="85" t="s">
        <v>38</v>
      </c>
      <c r="AF179" s="85" t="s">
        <v>38</v>
      </c>
      <c r="AG179" s="85" t="s">
        <v>38</v>
      </c>
      <c r="AH179" s="85" t="s">
        <v>38</v>
      </c>
      <c r="AI179" s="85" t="s">
        <v>38</v>
      </c>
      <c r="AJ179" s="85" t="s">
        <v>38</v>
      </c>
      <c r="AK179" s="85" t="s">
        <v>38</v>
      </c>
      <c r="AL179" s="85" t="s">
        <v>38</v>
      </c>
      <c r="AM179" s="85" t="s">
        <v>38</v>
      </c>
      <c r="AN179" s="85" t="s">
        <v>38</v>
      </c>
      <c r="AO179" s="82"/>
    </row>
    <row r="180" spans="1:41" ht="31.5" x14ac:dyDescent="0.25">
      <c r="A180" s="14" t="s">
        <v>345</v>
      </c>
      <c r="B180" s="20" t="s">
        <v>242</v>
      </c>
      <c r="C180" s="71" t="s">
        <v>37</v>
      </c>
      <c r="D180" s="85" t="s">
        <v>38</v>
      </c>
      <c r="E180" s="85" t="s">
        <v>38</v>
      </c>
      <c r="F180" s="85" t="s">
        <v>38</v>
      </c>
      <c r="G180" s="85" t="s">
        <v>38</v>
      </c>
      <c r="H180" s="85" t="s">
        <v>38</v>
      </c>
      <c r="I180" s="85" t="s">
        <v>38</v>
      </c>
      <c r="J180" s="85" t="s">
        <v>38</v>
      </c>
      <c r="K180" s="85" t="s">
        <v>38</v>
      </c>
      <c r="L180" s="85" t="s">
        <v>38</v>
      </c>
      <c r="M180" s="85" t="s">
        <v>38</v>
      </c>
      <c r="N180" s="85" t="s">
        <v>38</v>
      </c>
      <c r="O180" s="85" t="s">
        <v>38</v>
      </c>
      <c r="P180" s="85" t="s">
        <v>38</v>
      </c>
      <c r="Q180" s="85" t="s">
        <v>38</v>
      </c>
      <c r="R180" s="85" t="s">
        <v>38</v>
      </c>
      <c r="S180" s="85" t="s">
        <v>38</v>
      </c>
      <c r="T180" s="85" t="s">
        <v>38</v>
      </c>
      <c r="U180" s="85" t="s">
        <v>38</v>
      </c>
      <c r="V180" s="85" t="s">
        <v>38</v>
      </c>
      <c r="W180" s="85" t="s">
        <v>38</v>
      </c>
      <c r="X180" s="85" t="s">
        <v>38</v>
      </c>
      <c r="Y180" s="85" t="s">
        <v>38</v>
      </c>
      <c r="Z180" s="85" t="s">
        <v>38</v>
      </c>
      <c r="AA180" s="85" t="s">
        <v>38</v>
      </c>
      <c r="AB180" s="85" t="s">
        <v>38</v>
      </c>
      <c r="AC180" s="85" t="s">
        <v>38</v>
      </c>
      <c r="AD180" s="85" t="s">
        <v>38</v>
      </c>
      <c r="AE180" s="85" t="s">
        <v>38</v>
      </c>
      <c r="AF180" s="85" t="s">
        <v>38</v>
      </c>
      <c r="AG180" s="85" t="s">
        <v>38</v>
      </c>
      <c r="AH180" s="85" t="s">
        <v>38</v>
      </c>
      <c r="AI180" s="85" t="s">
        <v>38</v>
      </c>
      <c r="AJ180" s="85" t="s">
        <v>38</v>
      </c>
      <c r="AK180" s="85" t="s">
        <v>38</v>
      </c>
      <c r="AL180" s="85" t="s">
        <v>38</v>
      </c>
      <c r="AM180" s="85" t="s">
        <v>38</v>
      </c>
      <c r="AN180" s="85" t="s">
        <v>38</v>
      </c>
      <c r="AO180" s="82"/>
    </row>
    <row r="181" spans="1:41" ht="31.5" x14ac:dyDescent="0.25">
      <c r="A181" s="14" t="s">
        <v>346</v>
      </c>
      <c r="B181" s="20" t="s">
        <v>347</v>
      </c>
      <c r="C181" s="71" t="s">
        <v>37</v>
      </c>
      <c r="D181" s="85" t="s">
        <v>38</v>
      </c>
      <c r="E181" s="85" t="s">
        <v>38</v>
      </c>
      <c r="F181" s="85" t="s">
        <v>38</v>
      </c>
      <c r="G181" s="85" t="s">
        <v>38</v>
      </c>
      <c r="H181" s="85" t="s">
        <v>38</v>
      </c>
      <c r="I181" s="85" t="s">
        <v>38</v>
      </c>
      <c r="J181" s="85" t="s">
        <v>38</v>
      </c>
      <c r="K181" s="85" t="s">
        <v>38</v>
      </c>
      <c r="L181" s="85" t="s">
        <v>38</v>
      </c>
      <c r="M181" s="85" t="s">
        <v>38</v>
      </c>
      <c r="N181" s="85" t="s">
        <v>38</v>
      </c>
      <c r="O181" s="85" t="s">
        <v>38</v>
      </c>
      <c r="P181" s="85" t="s">
        <v>38</v>
      </c>
      <c r="Q181" s="85" t="s">
        <v>38</v>
      </c>
      <c r="R181" s="85" t="s">
        <v>38</v>
      </c>
      <c r="S181" s="85" t="s">
        <v>38</v>
      </c>
      <c r="T181" s="85" t="s">
        <v>38</v>
      </c>
      <c r="U181" s="85" t="s">
        <v>38</v>
      </c>
      <c r="V181" s="85" t="s">
        <v>38</v>
      </c>
      <c r="W181" s="85" t="s">
        <v>38</v>
      </c>
      <c r="X181" s="85" t="s">
        <v>38</v>
      </c>
      <c r="Y181" s="85" t="s">
        <v>38</v>
      </c>
      <c r="Z181" s="85" t="s">
        <v>38</v>
      </c>
      <c r="AA181" s="85" t="s">
        <v>38</v>
      </c>
      <c r="AB181" s="85" t="s">
        <v>38</v>
      </c>
      <c r="AC181" s="85" t="s">
        <v>38</v>
      </c>
      <c r="AD181" s="85" t="s">
        <v>38</v>
      </c>
      <c r="AE181" s="85" t="s">
        <v>38</v>
      </c>
      <c r="AF181" s="85" t="s">
        <v>38</v>
      </c>
      <c r="AG181" s="85" t="s">
        <v>38</v>
      </c>
      <c r="AH181" s="85" t="s">
        <v>38</v>
      </c>
      <c r="AI181" s="85" t="s">
        <v>38</v>
      </c>
      <c r="AJ181" s="85" t="s">
        <v>38</v>
      </c>
      <c r="AK181" s="85" t="s">
        <v>38</v>
      </c>
      <c r="AL181" s="85" t="s">
        <v>38</v>
      </c>
      <c r="AM181" s="85" t="s">
        <v>38</v>
      </c>
      <c r="AN181" s="85" t="s">
        <v>38</v>
      </c>
      <c r="AO181" s="82"/>
    </row>
    <row r="182" spans="1:41" ht="31.5" x14ac:dyDescent="0.25">
      <c r="A182" s="14" t="s">
        <v>348</v>
      </c>
      <c r="B182" s="20" t="s">
        <v>349</v>
      </c>
      <c r="C182" s="71" t="s">
        <v>37</v>
      </c>
      <c r="D182" s="85" t="s">
        <v>38</v>
      </c>
      <c r="E182" s="85" t="s">
        <v>38</v>
      </c>
      <c r="F182" s="85" t="s">
        <v>38</v>
      </c>
      <c r="G182" s="85" t="s">
        <v>38</v>
      </c>
      <c r="H182" s="85" t="s">
        <v>38</v>
      </c>
      <c r="I182" s="85" t="s">
        <v>38</v>
      </c>
      <c r="J182" s="85" t="s">
        <v>38</v>
      </c>
      <c r="K182" s="85" t="s">
        <v>38</v>
      </c>
      <c r="L182" s="85" t="s">
        <v>38</v>
      </c>
      <c r="M182" s="85" t="s">
        <v>38</v>
      </c>
      <c r="N182" s="85" t="s">
        <v>38</v>
      </c>
      <c r="O182" s="85" t="s">
        <v>38</v>
      </c>
      <c r="P182" s="85" t="s">
        <v>38</v>
      </c>
      <c r="Q182" s="85" t="s">
        <v>38</v>
      </c>
      <c r="R182" s="85" t="s">
        <v>38</v>
      </c>
      <c r="S182" s="85" t="s">
        <v>38</v>
      </c>
      <c r="T182" s="85" t="s">
        <v>38</v>
      </c>
      <c r="U182" s="85" t="s">
        <v>38</v>
      </c>
      <c r="V182" s="85" t="s">
        <v>38</v>
      </c>
      <c r="W182" s="85" t="s">
        <v>38</v>
      </c>
      <c r="X182" s="85" t="s">
        <v>38</v>
      </c>
      <c r="Y182" s="85" t="s">
        <v>38</v>
      </c>
      <c r="Z182" s="85" t="s">
        <v>38</v>
      </c>
      <c r="AA182" s="85" t="s">
        <v>38</v>
      </c>
      <c r="AB182" s="85" t="s">
        <v>38</v>
      </c>
      <c r="AC182" s="85" t="s">
        <v>38</v>
      </c>
      <c r="AD182" s="85" t="s">
        <v>38</v>
      </c>
      <c r="AE182" s="85" t="s">
        <v>38</v>
      </c>
      <c r="AF182" s="85" t="s">
        <v>38</v>
      </c>
      <c r="AG182" s="85" t="s">
        <v>38</v>
      </c>
      <c r="AH182" s="85" t="s">
        <v>38</v>
      </c>
      <c r="AI182" s="85" t="s">
        <v>38</v>
      </c>
      <c r="AJ182" s="85" t="s">
        <v>38</v>
      </c>
      <c r="AK182" s="85" t="s">
        <v>38</v>
      </c>
      <c r="AL182" s="85" t="s">
        <v>38</v>
      </c>
      <c r="AM182" s="85" t="s">
        <v>38</v>
      </c>
      <c r="AN182" s="85" t="s">
        <v>38</v>
      </c>
      <c r="AO182" s="82"/>
    </row>
    <row r="183" spans="1:41" ht="31.5" x14ac:dyDescent="0.25">
      <c r="A183" s="14" t="s">
        <v>350</v>
      </c>
      <c r="B183" s="20" t="s">
        <v>351</v>
      </c>
      <c r="C183" s="71" t="s">
        <v>37</v>
      </c>
      <c r="D183" s="85" t="s">
        <v>38</v>
      </c>
      <c r="E183" s="85" t="s">
        <v>38</v>
      </c>
      <c r="F183" s="85" t="s">
        <v>38</v>
      </c>
      <c r="G183" s="85" t="s">
        <v>38</v>
      </c>
      <c r="H183" s="85" t="s">
        <v>38</v>
      </c>
      <c r="I183" s="85" t="s">
        <v>38</v>
      </c>
      <c r="J183" s="85" t="s">
        <v>38</v>
      </c>
      <c r="K183" s="85" t="s">
        <v>38</v>
      </c>
      <c r="L183" s="85" t="s">
        <v>38</v>
      </c>
      <c r="M183" s="85" t="s">
        <v>38</v>
      </c>
      <c r="N183" s="85" t="s">
        <v>38</v>
      </c>
      <c r="O183" s="85" t="s">
        <v>38</v>
      </c>
      <c r="P183" s="85" t="s">
        <v>38</v>
      </c>
      <c r="Q183" s="85" t="s">
        <v>38</v>
      </c>
      <c r="R183" s="85" t="s">
        <v>38</v>
      </c>
      <c r="S183" s="85" t="s">
        <v>38</v>
      </c>
      <c r="T183" s="85" t="s">
        <v>38</v>
      </c>
      <c r="U183" s="85" t="s">
        <v>38</v>
      </c>
      <c r="V183" s="85" t="s">
        <v>38</v>
      </c>
      <c r="W183" s="85" t="s">
        <v>38</v>
      </c>
      <c r="X183" s="85" t="s">
        <v>38</v>
      </c>
      <c r="Y183" s="85" t="s">
        <v>38</v>
      </c>
      <c r="Z183" s="85" t="s">
        <v>38</v>
      </c>
      <c r="AA183" s="85" t="s">
        <v>38</v>
      </c>
      <c r="AB183" s="85" t="s">
        <v>38</v>
      </c>
      <c r="AC183" s="85" t="s">
        <v>38</v>
      </c>
      <c r="AD183" s="85" t="s">
        <v>38</v>
      </c>
      <c r="AE183" s="85" t="s">
        <v>38</v>
      </c>
      <c r="AF183" s="85" t="s">
        <v>38</v>
      </c>
      <c r="AG183" s="85" t="s">
        <v>38</v>
      </c>
      <c r="AH183" s="85" t="s">
        <v>38</v>
      </c>
      <c r="AI183" s="85" t="s">
        <v>38</v>
      </c>
      <c r="AJ183" s="85" t="s">
        <v>38</v>
      </c>
      <c r="AK183" s="85" t="s">
        <v>38</v>
      </c>
      <c r="AL183" s="85" t="s">
        <v>38</v>
      </c>
      <c r="AM183" s="85" t="s">
        <v>38</v>
      </c>
      <c r="AN183" s="85" t="s">
        <v>38</v>
      </c>
      <c r="AO183" s="82"/>
    </row>
    <row r="184" spans="1:41" ht="31.5" x14ac:dyDescent="0.25">
      <c r="A184" s="14" t="s">
        <v>352</v>
      </c>
      <c r="B184" s="20" t="s">
        <v>353</v>
      </c>
      <c r="C184" s="71" t="s">
        <v>37</v>
      </c>
      <c r="D184" s="85" t="s">
        <v>38</v>
      </c>
      <c r="E184" s="85" t="s">
        <v>38</v>
      </c>
      <c r="F184" s="85" t="s">
        <v>38</v>
      </c>
      <c r="G184" s="85" t="s">
        <v>38</v>
      </c>
      <c r="H184" s="85" t="s">
        <v>38</v>
      </c>
      <c r="I184" s="85" t="s">
        <v>38</v>
      </c>
      <c r="J184" s="85" t="s">
        <v>38</v>
      </c>
      <c r="K184" s="85" t="s">
        <v>38</v>
      </c>
      <c r="L184" s="85" t="s">
        <v>38</v>
      </c>
      <c r="M184" s="85" t="s">
        <v>38</v>
      </c>
      <c r="N184" s="85" t="s">
        <v>38</v>
      </c>
      <c r="O184" s="85" t="s">
        <v>38</v>
      </c>
      <c r="P184" s="85" t="s">
        <v>38</v>
      </c>
      <c r="Q184" s="85" t="s">
        <v>38</v>
      </c>
      <c r="R184" s="85" t="s">
        <v>38</v>
      </c>
      <c r="S184" s="85" t="s">
        <v>38</v>
      </c>
      <c r="T184" s="85" t="s">
        <v>38</v>
      </c>
      <c r="U184" s="85" t="s">
        <v>38</v>
      </c>
      <c r="V184" s="85" t="s">
        <v>38</v>
      </c>
      <c r="W184" s="85" t="s">
        <v>38</v>
      </c>
      <c r="X184" s="85" t="s">
        <v>38</v>
      </c>
      <c r="Y184" s="85" t="s">
        <v>38</v>
      </c>
      <c r="Z184" s="85" t="s">
        <v>38</v>
      </c>
      <c r="AA184" s="85" t="s">
        <v>38</v>
      </c>
      <c r="AB184" s="85" t="s">
        <v>38</v>
      </c>
      <c r="AC184" s="85" t="s">
        <v>38</v>
      </c>
      <c r="AD184" s="85" t="s">
        <v>38</v>
      </c>
      <c r="AE184" s="85" t="s">
        <v>38</v>
      </c>
      <c r="AF184" s="85" t="s">
        <v>38</v>
      </c>
      <c r="AG184" s="85" t="s">
        <v>38</v>
      </c>
      <c r="AH184" s="85" t="s">
        <v>38</v>
      </c>
      <c r="AI184" s="85" t="s">
        <v>38</v>
      </c>
      <c r="AJ184" s="85" t="s">
        <v>38</v>
      </c>
      <c r="AK184" s="85" t="s">
        <v>38</v>
      </c>
      <c r="AL184" s="85" t="s">
        <v>38</v>
      </c>
      <c r="AM184" s="85" t="s">
        <v>38</v>
      </c>
      <c r="AN184" s="85" t="s">
        <v>38</v>
      </c>
      <c r="AO184" s="82"/>
    </row>
    <row r="185" spans="1:41" ht="47.25" x14ac:dyDescent="0.25">
      <c r="A185" s="14" t="s">
        <v>354</v>
      </c>
      <c r="B185" s="20" t="s">
        <v>355</v>
      </c>
      <c r="C185" s="71" t="s">
        <v>37</v>
      </c>
      <c r="D185" s="85" t="s">
        <v>38</v>
      </c>
      <c r="E185" s="85" t="s">
        <v>38</v>
      </c>
      <c r="F185" s="85" t="s">
        <v>38</v>
      </c>
      <c r="G185" s="85" t="s">
        <v>38</v>
      </c>
      <c r="H185" s="85" t="s">
        <v>38</v>
      </c>
      <c r="I185" s="85" t="s">
        <v>38</v>
      </c>
      <c r="J185" s="85" t="s">
        <v>38</v>
      </c>
      <c r="K185" s="85" t="s">
        <v>38</v>
      </c>
      <c r="L185" s="85" t="s">
        <v>38</v>
      </c>
      <c r="M185" s="85" t="s">
        <v>38</v>
      </c>
      <c r="N185" s="85" t="s">
        <v>38</v>
      </c>
      <c r="O185" s="85" t="s">
        <v>38</v>
      </c>
      <c r="P185" s="85" t="s">
        <v>38</v>
      </c>
      <c r="Q185" s="85" t="s">
        <v>38</v>
      </c>
      <c r="R185" s="85" t="s">
        <v>38</v>
      </c>
      <c r="S185" s="85" t="s">
        <v>38</v>
      </c>
      <c r="T185" s="85" t="s">
        <v>38</v>
      </c>
      <c r="U185" s="85" t="s">
        <v>38</v>
      </c>
      <c r="V185" s="85" t="s">
        <v>38</v>
      </c>
      <c r="W185" s="85" t="s">
        <v>38</v>
      </c>
      <c r="X185" s="85" t="s">
        <v>38</v>
      </c>
      <c r="Y185" s="85" t="s">
        <v>38</v>
      </c>
      <c r="Z185" s="85" t="s">
        <v>38</v>
      </c>
      <c r="AA185" s="85" t="s">
        <v>38</v>
      </c>
      <c r="AB185" s="85" t="s">
        <v>38</v>
      </c>
      <c r="AC185" s="85" t="s">
        <v>38</v>
      </c>
      <c r="AD185" s="85" t="s">
        <v>38</v>
      </c>
      <c r="AE185" s="85" t="s">
        <v>38</v>
      </c>
      <c r="AF185" s="85" t="s">
        <v>38</v>
      </c>
      <c r="AG185" s="85" t="s">
        <v>38</v>
      </c>
      <c r="AH185" s="85" t="s">
        <v>38</v>
      </c>
      <c r="AI185" s="85" t="s">
        <v>38</v>
      </c>
      <c r="AJ185" s="85" t="s">
        <v>38</v>
      </c>
      <c r="AK185" s="85" t="s">
        <v>38</v>
      </c>
      <c r="AL185" s="85" t="s">
        <v>38</v>
      </c>
      <c r="AM185" s="85" t="s">
        <v>38</v>
      </c>
      <c r="AN185" s="85" t="s">
        <v>38</v>
      </c>
      <c r="AO185" s="82"/>
    </row>
    <row r="186" spans="1:41" ht="31.5" x14ac:dyDescent="0.25">
      <c r="A186" s="14" t="s">
        <v>356</v>
      </c>
      <c r="B186" s="20" t="s">
        <v>244</v>
      </c>
      <c r="C186" s="71" t="s">
        <v>37</v>
      </c>
      <c r="D186" s="85" t="s">
        <v>38</v>
      </c>
      <c r="E186" s="85" t="s">
        <v>38</v>
      </c>
      <c r="F186" s="85" t="s">
        <v>38</v>
      </c>
      <c r="G186" s="85" t="s">
        <v>38</v>
      </c>
      <c r="H186" s="85" t="s">
        <v>38</v>
      </c>
      <c r="I186" s="85" t="s">
        <v>38</v>
      </c>
      <c r="J186" s="85" t="s">
        <v>38</v>
      </c>
      <c r="K186" s="85" t="s">
        <v>38</v>
      </c>
      <c r="L186" s="85" t="s">
        <v>38</v>
      </c>
      <c r="M186" s="85" t="s">
        <v>38</v>
      </c>
      <c r="N186" s="85" t="s">
        <v>38</v>
      </c>
      <c r="O186" s="85" t="s">
        <v>38</v>
      </c>
      <c r="P186" s="85" t="s">
        <v>38</v>
      </c>
      <c r="Q186" s="85" t="s">
        <v>38</v>
      </c>
      <c r="R186" s="85" t="s">
        <v>38</v>
      </c>
      <c r="S186" s="85" t="s">
        <v>38</v>
      </c>
      <c r="T186" s="85" t="s">
        <v>38</v>
      </c>
      <c r="U186" s="85" t="s">
        <v>38</v>
      </c>
      <c r="V186" s="85" t="s">
        <v>38</v>
      </c>
      <c r="W186" s="85" t="s">
        <v>38</v>
      </c>
      <c r="X186" s="85" t="s">
        <v>38</v>
      </c>
      <c r="Y186" s="85" t="s">
        <v>38</v>
      </c>
      <c r="Z186" s="85" t="s">
        <v>38</v>
      </c>
      <c r="AA186" s="85" t="s">
        <v>38</v>
      </c>
      <c r="AB186" s="85" t="s">
        <v>38</v>
      </c>
      <c r="AC186" s="85" t="s">
        <v>38</v>
      </c>
      <c r="AD186" s="85" t="s">
        <v>38</v>
      </c>
      <c r="AE186" s="85" t="s">
        <v>38</v>
      </c>
      <c r="AF186" s="85" t="s">
        <v>38</v>
      </c>
      <c r="AG186" s="85" t="s">
        <v>38</v>
      </c>
      <c r="AH186" s="85" t="s">
        <v>38</v>
      </c>
      <c r="AI186" s="85" t="s">
        <v>38</v>
      </c>
      <c r="AJ186" s="85" t="s">
        <v>38</v>
      </c>
      <c r="AK186" s="85" t="s">
        <v>38</v>
      </c>
      <c r="AL186" s="85" t="s">
        <v>38</v>
      </c>
      <c r="AM186" s="85" t="s">
        <v>38</v>
      </c>
      <c r="AN186" s="85" t="s">
        <v>38</v>
      </c>
      <c r="AO186" s="82"/>
    </row>
    <row r="187" spans="1:41" ht="31.5" x14ac:dyDescent="0.25">
      <c r="A187" s="14" t="s">
        <v>357</v>
      </c>
      <c r="B187" s="20" t="s">
        <v>358</v>
      </c>
      <c r="C187" s="71" t="s">
        <v>37</v>
      </c>
      <c r="D187" s="85" t="s">
        <v>38</v>
      </c>
      <c r="E187" s="85" t="s">
        <v>38</v>
      </c>
      <c r="F187" s="85" t="s">
        <v>38</v>
      </c>
      <c r="G187" s="85" t="s">
        <v>38</v>
      </c>
      <c r="H187" s="85" t="s">
        <v>38</v>
      </c>
      <c r="I187" s="85" t="s">
        <v>38</v>
      </c>
      <c r="J187" s="85" t="s">
        <v>38</v>
      </c>
      <c r="K187" s="85" t="s">
        <v>38</v>
      </c>
      <c r="L187" s="85" t="s">
        <v>38</v>
      </c>
      <c r="M187" s="85" t="s">
        <v>38</v>
      </c>
      <c r="N187" s="85" t="s">
        <v>38</v>
      </c>
      <c r="O187" s="85" t="s">
        <v>38</v>
      </c>
      <c r="P187" s="85" t="s">
        <v>38</v>
      </c>
      <c r="Q187" s="85" t="s">
        <v>38</v>
      </c>
      <c r="R187" s="85" t="s">
        <v>38</v>
      </c>
      <c r="S187" s="85" t="s">
        <v>38</v>
      </c>
      <c r="T187" s="85" t="s">
        <v>38</v>
      </c>
      <c r="U187" s="85" t="s">
        <v>38</v>
      </c>
      <c r="V187" s="85" t="s">
        <v>38</v>
      </c>
      <c r="W187" s="85" t="s">
        <v>38</v>
      </c>
      <c r="X187" s="85" t="s">
        <v>38</v>
      </c>
      <c r="Y187" s="85" t="s">
        <v>38</v>
      </c>
      <c r="Z187" s="85" t="s">
        <v>38</v>
      </c>
      <c r="AA187" s="85" t="s">
        <v>38</v>
      </c>
      <c r="AB187" s="85" t="s">
        <v>38</v>
      </c>
      <c r="AC187" s="85" t="s">
        <v>38</v>
      </c>
      <c r="AD187" s="85" t="s">
        <v>38</v>
      </c>
      <c r="AE187" s="85" t="s">
        <v>38</v>
      </c>
      <c r="AF187" s="85" t="s">
        <v>38</v>
      </c>
      <c r="AG187" s="85" t="s">
        <v>38</v>
      </c>
      <c r="AH187" s="85" t="s">
        <v>38</v>
      </c>
      <c r="AI187" s="85" t="s">
        <v>38</v>
      </c>
      <c r="AJ187" s="85" t="s">
        <v>38</v>
      </c>
      <c r="AK187" s="85" t="s">
        <v>38</v>
      </c>
      <c r="AL187" s="85" t="s">
        <v>38</v>
      </c>
      <c r="AM187" s="85" t="s">
        <v>38</v>
      </c>
      <c r="AN187" s="85" t="s">
        <v>38</v>
      </c>
      <c r="AO187" s="82"/>
    </row>
    <row r="188" spans="1:41" ht="31.5" x14ac:dyDescent="0.25">
      <c r="A188" s="14" t="s">
        <v>359</v>
      </c>
      <c r="B188" s="88" t="s">
        <v>360</v>
      </c>
      <c r="C188" s="87" t="s">
        <v>37</v>
      </c>
      <c r="D188" s="85" t="s">
        <v>38</v>
      </c>
      <c r="E188" s="85" t="s">
        <v>38</v>
      </c>
      <c r="F188" s="85" t="s">
        <v>38</v>
      </c>
      <c r="G188" s="85" t="s">
        <v>38</v>
      </c>
      <c r="H188" s="85" t="s">
        <v>38</v>
      </c>
      <c r="I188" s="85" t="s">
        <v>38</v>
      </c>
      <c r="J188" s="85" t="s">
        <v>38</v>
      </c>
      <c r="K188" s="85" t="s">
        <v>38</v>
      </c>
      <c r="L188" s="85" t="s">
        <v>38</v>
      </c>
      <c r="M188" s="85" t="s">
        <v>38</v>
      </c>
      <c r="N188" s="85" t="s">
        <v>38</v>
      </c>
      <c r="O188" s="85" t="s">
        <v>38</v>
      </c>
      <c r="P188" s="85" t="s">
        <v>38</v>
      </c>
      <c r="Q188" s="85" t="s">
        <v>38</v>
      </c>
      <c r="R188" s="85" t="s">
        <v>38</v>
      </c>
      <c r="S188" s="85" t="s">
        <v>38</v>
      </c>
      <c r="T188" s="85" t="s">
        <v>38</v>
      </c>
      <c r="U188" s="85" t="s">
        <v>38</v>
      </c>
      <c r="V188" s="85" t="s">
        <v>38</v>
      </c>
      <c r="W188" s="85" t="s">
        <v>38</v>
      </c>
      <c r="X188" s="85" t="s">
        <v>38</v>
      </c>
      <c r="Y188" s="85" t="s">
        <v>38</v>
      </c>
      <c r="Z188" s="85" t="s">
        <v>38</v>
      </c>
      <c r="AA188" s="85" t="s">
        <v>38</v>
      </c>
      <c r="AB188" s="85" t="s">
        <v>38</v>
      </c>
      <c r="AC188" s="85" t="s">
        <v>38</v>
      </c>
      <c r="AD188" s="85" t="s">
        <v>38</v>
      </c>
      <c r="AE188" s="85" t="s">
        <v>38</v>
      </c>
      <c r="AF188" s="85" t="s">
        <v>38</v>
      </c>
      <c r="AG188" s="85" t="s">
        <v>38</v>
      </c>
      <c r="AH188" s="85" t="s">
        <v>38</v>
      </c>
      <c r="AI188" s="85" t="s">
        <v>38</v>
      </c>
      <c r="AJ188" s="85" t="s">
        <v>38</v>
      </c>
      <c r="AK188" s="85" t="s">
        <v>38</v>
      </c>
      <c r="AL188" s="85" t="s">
        <v>38</v>
      </c>
      <c r="AM188" s="85" t="s">
        <v>38</v>
      </c>
      <c r="AN188" s="85" t="s">
        <v>38</v>
      </c>
      <c r="AO188" s="82"/>
    </row>
    <row r="189" spans="1:41" x14ac:dyDescent="0.25">
      <c r="A189" s="14" t="s">
        <v>361</v>
      </c>
      <c r="B189" s="19" t="s">
        <v>362</v>
      </c>
      <c r="C189" s="71" t="s">
        <v>37</v>
      </c>
      <c r="D189" s="85" t="s">
        <v>38</v>
      </c>
      <c r="E189" s="85" t="s">
        <v>38</v>
      </c>
      <c r="F189" s="85" t="s">
        <v>38</v>
      </c>
      <c r="G189" s="85" t="s">
        <v>38</v>
      </c>
      <c r="H189" s="85" t="s">
        <v>38</v>
      </c>
      <c r="I189" s="85" t="s">
        <v>38</v>
      </c>
      <c r="J189" s="85" t="s">
        <v>38</v>
      </c>
      <c r="K189" s="85" t="s">
        <v>38</v>
      </c>
      <c r="L189" s="85" t="s">
        <v>38</v>
      </c>
      <c r="M189" s="85" t="s">
        <v>38</v>
      </c>
      <c r="N189" s="85" t="s">
        <v>38</v>
      </c>
      <c r="O189" s="85" t="s">
        <v>38</v>
      </c>
      <c r="P189" s="85" t="s">
        <v>38</v>
      </c>
      <c r="Q189" s="85" t="s">
        <v>38</v>
      </c>
      <c r="R189" s="85" t="s">
        <v>38</v>
      </c>
      <c r="S189" s="85" t="s">
        <v>38</v>
      </c>
      <c r="T189" s="85" t="s">
        <v>38</v>
      </c>
      <c r="U189" s="85" t="s">
        <v>38</v>
      </c>
      <c r="V189" s="85" t="s">
        <v>38</v>
      </c>
      <c r="W189" s="85" t="s">
        <v>38</v>
      </c>
      <c r="X189" s="85" t="s">
        <v>38</v>
      </c>
      <c r="Y189" s="85" t="s">
        <v>38</v>
      </c>
      <c r="Z189" s="85" t="s">
        <v>38</v>
      </c>
      <c r="AA189" s="85" t="s">
        <v>38</v>
      </c>
      <c r="AB189" s="85" t="s">
        <v>38</v>
      </c>
      <c r="AC189" s="85" t="s">
        <v>38</v>
      </c>
      <c r="AD189" s="85" t="s">
        <v>38</v>
      </c>
      <c r="AE189" s="85" t="s">
        <v>38</v>
      </c>
      <c r="AF189" s="85" t="s">
        <v>38</v>
      </c>
      <c r="AG189" s="85" t="s">
        <v>38</v>
      </c>
      <c r="AH189" s="85" t="s">
        <v>38</v>
      </c>
      <c r="AI189" s="85" t="s">
        <v>38</v>
      </c>
      <c r="AJ189" s="85" t="s">
        <v>38</v>
      </c>
      <c r="AK189" s="85" t="s">
        <v>38</v>
      </c>
      <c r="AL189" s="85" t="s">
        <v>38</v>
      </c>
      <c r="AM189" s="85" t="s">
        <v>38</v>
      </c>
      <c r="AN189" s="85" t="s">
        <v>38</v>
      </c>
      <c r="AO189" s="82"/>
    </row>
    <row r="190" spans="1:41" x14ac:dyDescent="0.25">
      <c r="A190" s="14" t="s">
        <v>363</v>
      </c>
      <c r="B190" s="19" t="s">
        <v>364</v>
      </c>
      <c r="C190" s="71" t="s">
        <v>37</v>
      </c>
      <c r="D190" s="85" t="s">
        <v>38</v>
      </c>
      <c r="E190" s="85" t="s">
        <v>38</v>
      </c>
      <c r="F190" s="85" t="s">
        <v>38</v>
      </c>
      <c r="G190" s="85" t="s">
        <v>38</v>
      </c>
      <c r="H190" s="85" t="s">
        <v>38</v>
      </c>
      <c r="I190" s="85" t="s">
        <v>38</v>
      </c>
      <c r="J190" s="85" t="s">
        <v>38</v>
      </c>
      <c r="K190" s="85" t="s">
        <v>38</v>
      </c>
      <c r="L190" s="85" t="s">
        <v>38</v>
      </c>
      <c r="M190" s="85" t="s">
        <v>38</v>
      </c>
      <c r="N190" s="85" t="s">
        <v>38</v>
      </c>
      <c r="O190" s="85" t="s">
        <v>38</v>
      </c>
      <c r="P190" s="85" t="s">
        <v>38</v>
      </c>
      <c r="Q190" s="85" t="s">
        <v>38</v>
      </c>
      <c r="R190" s="85" t="s">
        <v>38</v>
      </c>
      <c r="S190" s="85" t="s">
        <v>38</v>
      </c>
      <c r="T190" s="85" t="s">
        <v>38</v>
      </c>
      <c r="U190" s="85" t="s">
        <v>38</v>
      </c>
      <c r="V190" s="85" t="s">
        <v>38</v>
      </c>
      <c r="W190" s="85" t="s">
        <v>38</v>
      </c>
      <c r="X190" s="85" t="s">
        <v>38</v>
      </c>
      <c r="Y190" s="85" t="s">
        <v>38</v>
      </c>
      <c r="Z190" s="85" t="s">
        <v>38</v>
      </c>
      <c r="AA190" s="85" t="s">
        <v>38</v>
      </c>
      <c r="AB190" s="85" t="s">
        <v>38</v>
      </c>
      <c r="AC190" s="85" t="s">
        <v>38</v>
      </c>
      <c r="AD190" s="85" t="s">
        <v>38</v>
      </c>
      <c r="AE190" s="85" t="s">
        <v>38</v>
      </c>
      <c r="AF190" s="85" t="s">
        <v>38</v>
      </c>
      <c r="AG190" s="85" t="s">
        <v>38</v>
      </c>
      <c r="AH190" s="85" t="s">
        <v>38</v>
      </c>
      <c r="AI190" s="85" t="s">
        <v>38</v>
      </c>
      <c r="AJ190" s="85" t="s">
        <v>38</v>
      </c>
      <c r="AK190" s="85" t="s">
        <v>38</v>
      </c>
      <c r="AL190" s="85" t="s">
        <v>38</v>
      </c>
      <c r="AM190" s="85" t="s">
        <v>38</v>
      </c>
      <c r="AN190" s="85" t="s">
        <v>38</v>
      </c>
      <c r="AO190" s="82"/>
    </row>
    <row r="191" spans="1:41" ht="31.5" x14ac:dyDescent="0.25">
      <c r="A191" s="14" t="s">
        <v>365</v>
      </c>
      <c r="B191" s="19" t="s">
        <v>366</v>
      </c>
      <c r="C191" s="71" t="s">
        <v>37</v>
      </c>
      <c r="D191" s="85" t="s">
        <v>38</v>
      </c>
      <c r="E191" s="85" t="s">
        <v>38</v>
      </c>
      <c r="F191" s="85" t="s">
        <v>38</v>
      </c>
      <c r="G191" s="85" t="s">
        <v>38</v>
      </c>
      <c r="H191" s="85" t="s">
        <v>38</v>
      </c>
      <c r="I191" s="85" t="s">
        <v>38</v>
      </c>
      <c r="J191" s="85" t="s">
        <v>38</v>
      </c>
      <c r="K191" s="85" t="s">
        <v>38</v>
      </c>
      <c r="L191" s="85" t="s">
        <v>38</v>
      </c>
      <c r="M191" s="85" t="s">
        <v>38</v>
      </c>
      <c r="N191" s="85" t="s">
        <v>38</v>
      </c>
      <c r="O191" s="85" t="s">
        <v>38</v>
      </c>
      <c r="P191" s="85" t="s">
        <v>38</v>
      </c>
      <c r="Q191" s="85" t="s">
        <v>38</v>
      </c>
      <c r="R191" s="85" t="s">
        <v>38</v>
      </c>
      <c r="S191" s="85" t="s">
        <v>38</v>
      </c>
      <c r="T191" s="85" t="s">
        <v>38</v>
      </c>
      <c r="U191" s="85" t="s">
        <v>38</v>
      </c>
      <c r="V191" s="85" t="s">
        <v>38</v>
      </c>
      <c r="W191" s="85" t="s">
        <v>38</v>
      </c>
      <c r="X191" s="85" t="s">
        <v>38</v>
      </c>
      <c r="Y191" s="85" t="s">
        <v>38</v>
      </c>
      <c r="Z191" s="85" t="s">
        <v>38</v>
      </c>
      <c r="AA191" s="85" t="s">
        <v>38</v>
      </c>
      <c r="AB191" s="85" t="s">
        <v>38</v>
      </c>
      <c r="AC191" s="85" t="s">
        <v>38</v>
      </c>
      <c r="AD191" s="85" t="s">
        <v>38</v>
      </c>
      <c r="AE191" s="85" t="s">
        <v>38</v>
      </c>
      <c r="AF191" s="85" t="s">
        <v>38</v>
      </c>
      <c r="AG191" s="85" t="s">
        <v>38</v>
      </c>
      <c r="AH191" s="85" t="s">
        <v>38</v>
      </c>
      <c r="AI191" s="85" t="s">
        <v>38</v>
      </c>
      <c r="AJ191" s="85" t="s">
        <v>38</v>
      </c>
      <c r="AK191" s="85" t="s">
        <v>38</v>
      </c>
      <c r="AL191" s="85" t="s">
        <v>38</v>
      </c>
      <c r="AM191" s="85" t="s">
        <v>38</v>
      </c>
      <c r="AN191" s="85" t="s">
        <v>38</v>
      </c>
      <c r="AO191" s="82"/>
    </row>
    <row r="192" spans="1:41" ht="31.5" x14ac:dyDescent="0.25">
      <c r="A192" s="14" t="s">
        <v>367</v>
      </c>
      <c r="B192" s="20" t="s">
        <v>368</v>
      </c>
      <c r="C192" s="71" t="s">
        <v>37</v>
      </c>
      <c r="D192" s="85" t="s">
        <v>38</v>
      </c>
      <c r="E192" s="85" t="s">
        <v>38</v>
      </c>
      <c r="F192" s="85" t="s">
        <v>38</v>
      </c>
      <c r="G192" s="85" t="s">
        <v>38</v>
      </c>
      <c r="H192" s="85" t="s">
        <v>38</v>
      </c>
      <c r="I192" s="85" t="s">
        <v>38</v>
      </c>
      <c r="J192" s="85" t="s">
        <v>38</v>
      </c>
      <c r="K192" s="85" t="s">
        <v>38</v>
      </c>
      <c r="L192" s="85" t="s">
        <v>38</v>
      </c>
      <c r="M192" s="85" t="s">
        <v>38</v>
      </c>
      <c r="N192" s="85" t="s">
        <v>38</v>
      </c>
      <c r="O192" s="85" t="s">
        <v>38</v>
      </c>
      <c r="P192" s="85" t="s">
        <v>38</v>
      </c>
      <c r="Q192" s="85" t="s">
        <v>38</v>
      </c>
      <c r="R192" s="85" t="s">
        <v>38</v>
      </c>
      <c r="S192" s="85" t="s">
        <v>38</v>
      </c>
      <c r="T192" s="85" t="s">
        <v>38</v>
      </c>
      <c r="U192" s="85" t="s">
        <v>38</v>
      </c>
      <c r="V192" s="85" t="s">
        <v>38</v>
      </c>
      <c r="W192" s="85" t="s">
        <v>38</v>
      </c>
      <c r="X192" s="85" t="s">
        <v>38</v>
      </c>
      <c r="Y192" s="85" t="s">
        <v>38</v>
      </c>
      <c r="Z192" s="85" t="s">
        <v>38</v>
      </c>
      <c r="AA192" s="85" t="s">
        <v>38</v>
      </c>
      <c r="AB192" s="85" t="s">
        <v>38</v>
      </c>
      <c r="AC192" s="85" t="s">
        <v>38</v>
      </c>
      <c r="AD192" s="85" t="s">
        <v>38</v>
      </c>
      <c r="AE192" s="85" t="s">
        <v>38</v>
      </c>
      <c r="AF192" s="85" t="s">
        <v>38</v>
      </c>
      <c r="AG192" s="85" t="s">
        <v>38</v>
      </c>
      <c r="AH192" s="85" t="s">
        <v>38</v>
      </c>
      <c r="AI192" s="85" t="s">
        <v>38</v>
      </c>
      <c r="AJ192" s="85" t="s">
        <v>38</v>
      </c>
      <c r="AK192" s="85" t="s">
        <v>38</v>
      </c>
      <c r="AL192" s="85" t="s">
        <v>38</v>
      </c>
      <c r="AM192" s="85" t="s">
        <v>38</v>
      </c>
      <c r="AN192" s="85" t="s">
        <v>38</v>
      </c>
      <c r="AO192" s="82"/>
    </row>
    <row r="193" spans="1:41" ht="31.5" x14ac:dyDescent="0.25">
      <c r="A193" s="14" t="s">
        <v>369</v>
      </c>
      <c r="B193" s="20" t="s">
        <v>370</v>
      </c>
      <c r="C193" s="71" t="s">
        <v>37</v>
      </c>
      <c r="D193" s="85" t="s">
        <v>38</v>
      </c>
      <c r="E193" s="85" t="s">
        <v>38</v>
      </c>
      <c r="F193" s="85" t="s">
        <v>38</v>
      </c>
      <c r="G193" s="85" t="s">
        <v>38</v>
      </c>
      <c r="H193" s="85" t="s">
        <v>38</v>
      </c>
      <c r="I193" s="85" t="s">
        <v>38</v>
      </c>
      <c r="J193" s="85" t="s">
        <v>38</v>
      </c>
      <c r="K193" s="85" t="s">
        <v>38</v>
      </c>
      <c r="L193" s="85" t="s">
        <v>38</v>
      </c>
      <c r="M193" s="85" t="s">
        <v>38</v>
      </c>
      <c r="N193" s="85" t="s">
        <v>38</v>
      </c>
      <c r="O193" s="85" t="s">
        <v>38</v>
      </c>
      <c r="P193" s="85" t="s">
        <v>38</v>
      </c>
      <c r="Q193" s="85" t="s">
        <v>38</v>
      </c>
      <c r="R193" s="85" t="s">
        <v>38</v>
      </c>
      <c r="S193" s="85" t="s">
        <v>38</v>
      </c>
      <c r="T193" s="85" t="s">
        <v>38</v>
      </c>
      <c r="U193" s="85" t="s">
        <v>38</v>
      </c>
      <c r="V193" s="85" t="s">
        <v>38</v>
      </c>
      <c r="W193" s="85" t="s">
        <v>38</v>
      </c>
      <c r="X193" s="85" t="s">
        <v>38</v>
      </c>
      <c r="Y193" s="85" t="s">
        <v>38</v>
      </c>
      <c r="Z193" s="85" t="s">
        <v>38</v>
      </c>
      <c r="AA193" s="85" t="s">
        <v>38</v>
      </c>
      <c r="AB193" s="85" t="s">
        <v>38</v>
      </c>
      <c r="AC193" s="85" t="s">
        <v>38</v>
      </c>
      <c r="AD193" s="85" t="s">
        <v>38</v>
      </c>
      <c r="AE193" s="85" t="s">
        <v>38</v>
      </c>
      <c r="AF193" s="85" t="s">
        <v>38</v>
      </c>
      <c r="AG193" s="85" t="s">
        <v>38</v>
      </c>
      <c r="AH193" s="85" t="s">
        <v>38</v>
      </c>
      <c r="AI193" s="85" t="s">
        <v>38</v>
      </c>
      <c r="AJ193" s="85" t="s">
        <v>38</v>
      </c>
      <c r="AK193" s="85" t="s">
        <v>38</v>
      </c>
      <c r="AL193" s="85" t="s">
        <v>38</v>
      </c>
      <c r="AM193" s="85" t="s">
        <v>38</v>
      </c>
      <c r="AN193" s="85" t="s">
        <v>38</v>
      </c>
      <c r="AO193" s="82"/>
    </row>
    <row r="194" spans="1:41" ht="31.5" x14ac:dyDescent="0.25">
      <c r="A194" s="14" t="s">
        <v>371</v>
      </c>
      <c r="B194" s="88" t="s">
        <v>372</v>
      </c>
      <c r="C194" s="87" t="s">
        <v>37</v>
      </c>
      <c r="D194" s="85" t="s">
        <v>38</v>
      </c>
      <c r="E194" s="85" t="s">
        <v>38</v>
      </c>
      <c r="F194" s="85" t="s">
        <v>38</v>
      </c>
      <c r="G194" s="85" t="s">
        <v>38</v>
      </c>
      <c r="H194" s="85" t="s">
        <v>38</v>
      </c>
      <c r="I194" s="85" t="s">
        <v>38</v>
      </c>
      <c r="J194" s="85" t="s">
        <v>38</v>
      </c>
      <c r="K194" s="85" t="s">
        <v>38</v>
      </c>
      <c r="L194" s="85" t="s">
        <v>38</v>
      </c>
      <c r="M194" s="85" t="s">
        <v>38</v>
      </c>
      <c r="N194" s="85" t="s">
        <v>38</v>
      </c>
      <c r="O194" s="85" t="s">
        <v>38</v>
      </c>
      <c r="P194" s="85" t="s">
        <v>38</v>
      </c>
      <c r="Q194" s="85" t="s">
        <v>38</v>
      </c>
      <c r="R194" s="85" t="s">
        <v>38</v>
      </c>
      <c r="S194" s="85" t="s">
        <v>38</v>
      </c>
      <c r="T194" s="85" t="s">
        <v>38</v>
      </c>
      <c r="U194" s="85" t="s">
        <v>38</v>
      </c>
      <c r="V194" s="85" t="s">
        <v>38</v>
      </c>
      <c r="W194" s="85" t="s">
        <v>38</v>
      </c>
      <c r="X194" s="85" t="s">
        <v>38</v>
      </c>
      <c r="Y194" s="85" t="s">
        <v>38</v>
      </c>
      <c r="Z194" s="85" t="s">
        <v>38</v>
      </c>
      <c r="AA194" s="85" t="s">
        <v>38</v>
      </c>
      <c r="AB194" s="85" t="s">
        <v>38</v>
      </c>
      <c r="AC194" s="85" t="s">
        <v>38</v>
      </c>
      <c r="AD194" s="85" t="s">
        <v>38</v>
      </c>
      <c r="AE194" s="85" t="s">
        <v>38</v>
      </c>
      <c r="AF194" s="85" t="s">
        <v>38</v>
      </c>
      <c r="AG194" s="85" t="s">
        <v>38</v>
      </c>
      <c r="AH194" s="85" t="s">
        <v>38</v>
      </c>
      <c r="AI194" s="85" t="s">
        <v>38</v>
      </c>
      <c r="AJ194" s="85" t="s">
        <v>38</v>
      </c>
      <c r="AK194" s="85" t="s">
        <v>38</v>
      </c>
      <c r="AL194" s="85" t="s">
        <v>38</v>
      </c>
      <c r="AM194" s="85" t="s">
        <v>38</v>
      </c>
      <c r="AN194" s="85" t="s">
        <v>38</v>
      </c>
      <c r="AO194" s="82"/>
    </row>
    <row r="195" spans="1:41" ht="31.5" x14ac:dyDescent="0.25">
      <c r="A195" s="14" t="s">
        <v>373</v>
      </c>
      <c r="B195" s="88" t="s">
        <v>374</v>
      </c>
      <c r="C195" s="87" t="s">
        <v>37</v>
      </c>
      <c r="D195" s="85" t="s">
        <v>38</v>
      </c>
      <c r="E195" s="85" t="s">
        <v>38</v>
      </c>
      <c r="F195" s="85" t="s">
        <v>38</v>
      </c>
      <c r="G195" s="85" t="s">
        <v>38</v>
      </c>
      <c r="H195" s="85" t="s">
        <v>38</v>
      </c>
      <c r="I195" s="85" t="s">
        <v>38</v>
      </c>
      <c r="J195" s="85" t="s">
        <v>38</v>
      </c>
      <c r="K195" s="85" t="s">
        <v>38</v>
      </c>
      <c r="L195" s="85" t="s">
        <v>38</v>
      </c>
      <c r="M195" s="85" t="s">
        <v>38</v>
      </c>
      <c r="N195" s="85" t="s">
        <v>38</v>
      </c>
      <c r="O195" s="85" t="s">
        <v>38</v>
      </c>
      <c r="P195" s="85" t="s">
        <v>38</v>
      </c>
      <c r="Q195" s="85" t="s">
        <v>38</v>
      </c>
      <c r="R195" s="85" t="s">
        <v>38</v>
      </c>
      <c r="S195" s="85" t="s">
        <v>38</v>
      </c>
      <c r="T195" s="85" t="s">
        <v>38</v>
      </c>
      <c r="U195" s="85" t="s">
        <v>38</v>
      </c>
      <c r="V195" s="85" t="s">
        <v>38</v>
      </c>
      <c r="W195" s="85" t="s">
        <v>38</v>
      </c>
      <c r="X195" s="85" t="s">
        <v>38</v>
      </c>
      <c r="Y195" s="85" t="s">
        <v>38</v>
      </c>
      <c r="Z195" s="85" t="s">
        <v>38</v>
      </c>
      <c r="AA195" s="85" t="s">
        <v>38</v>
      </c>
      <c r="AB195" s="85" t="s">
        <v>38</v>
      </c>
      <c r="AC195" s="85" t="s">
        <v>38</v>
      </c>
      <c r="AD195" s="85" t="s">
        <v>38</v>
      </c>
      <c r="AE195" s="85" t="s">
        <v>38</v>
      </c>
      <c r="AF195" s="85" t="s">
        <v>38</v>
      </c>
      <c r="AG195" s="85" t="s">
        <v>38</v>
      </c>
      <c r="AH195" s="85" t="s">
        <v>38</v>
      </c>
      <c r="AI195" s="85" t="s">
        <v>38</v>
      </c>
      <c r="AJ195" s="85" t="s">
        <v>38</v>
      </c>
      <c r="AK195" s="85" t="s">
        <v>38</v>
      </c>
      <c r="AL195" s="85" t="s">
        <v>38</v>
      </c>
      <c r="AM195" s="85" t="s">
        <v>38</v>
      </c>
      <c r="AN195" s="85" t="s">
        <v>38</v>
      </c>
      <c r="AO195" s="82"/>
    </row>
    <row r="196" spans="1:41" ht="31.5" x14ac:dyDescent="0.25">
      <c r="A196" s="14" t="s">
        <v>375</v>
      </c>
      <c r="B196" s="88" t="s">
        <v>376</v>
      </c>
      <c r="C196" s="87" t="s">
        <v>37</v>
      </c>
      <c r="D196" s="85" t="s">
        <v>38</v>
      </c>
      <c r="E196" s="85" t="s">
        <v>38</v>
      </c>
      <c r="F196" s="85" t="s">
        <v>38</v>
      </c>
      <c r="G196" s="85" t="s">
        <v>38</v>
      </c>
      <c r="H196" s="85" t="s">
        <v>38</v>
      </c>
      <c r="I196" s="85" t="s">
        <v>38</v>
      </c>
      <c r="J196" s="85" t="s">
        <v>38</v>
      </c>
      <c r="K196" s="85" t="s">
        <v>38</v>
      </c>
      <c r="L196" s="85" t="s">
        <v>38</v>
      </c>
      <c r="M196" s="85" t="s">
        <v>38</v>
      </c>
      <c r="N196" s="85" t="s">
        <v>38</v>
      </c>
      <c r="O196" s="85" t="s">
        <v>38</v>
      </c>
      <c r="P196" s="85" t="s">
        <v>38</v>
      </c>
      <c r="Q196" s="85" t="s">
        <v>38</v>
      </c>
      <c r="R196" s="85" t="s">
        <v>38</v>
      </c>
      <c r="S196" s="85" t="s">
        <v>38</v>
      </c>
      <c r="T196" s="85" t="s">
        <v>38</v>
      </c>
      <c r="U196" s="85" t="s">
        <v>38</v>
      </c>
      <c r="V196" s="85" t="s">
        <v>38</v>
      </c>
      <c r="W196" s="85" t="s">
        <v>38</v>
      </c>
      <c r="X196" s="85" t="s">
        <v>38</v>
      </c>
      <c r="Y196" s="85" t="s">
        <v>38</v>
      </c>
      <c r="Z196" s="85" t="s">
        <v>38</v>
      </c>
      <c r="AA196" s="85" t="s">
        <v>38</v>
      </c>
      <c r="AB196" s="85" t="s">
        <v>38</v>
      </c>
      <c r="AC196" s="85" t="s">
        <v>38</v>
      </c>
      <c r="AD196" s="85" t="s">
        <v>38</v>
      </c>
      <c r="AE196" s="85" t="s">
        <v>38</v>
      </c>
      <c r="AF196" s="85" t="s">
        <v>38</v>
      </c>
      <c r="AG196" s="85" t="s">
        <v>38</v>
      </c>
      <c r="AH196" s="85" t="s">
        <v>38</v>
      </c>
      <c r="AI196" s="85" t="s">
        <v>38</v>
      </c>
      <c r="AJ196" s="85" t="s">
        <v>38</v>
      </c>
      <c r="AK196" s="85" t="s">
        <v>38</v>
      </c>
      <c r="AL196" s="85" t="s">
        <v>38</v>
      </c>
      <c r="AM196" s="85" t="s">
        <v>38</v>
      </c>
      <c r="AN196" s="85" t="s">
        <v>38</v>
      </c>
      <c r="AO196" s="82"/>
    </row>
    <row r="197" spans="1:41" ht="31.5" x14ac:dyDescent="0.25">
      <c r="A197" s="14" t="s">
        <v>377</v>
      </c>
      <c r="B197" s="88" t="s">
        <v>75</v>
      </c>
      <c r="C197" s="87" t="s">
        <v>37</v>
      </c>
      <c r="D197" s="85" t="s">
        <v>38</v>
      </c>
      <c r="E197" s="85" t="s">
        <v>38</v>
      </c>
      <c r="F197" s="85" t="s">
        <v>38</v>
      </c>
      <c r="G197" s="85" t="s">
        <v>38</v>
      </c>
      <c r="H197" s="85" t="s">
        <v>38</v>
      </c>
      <c r="I197" s="85" t="s">
        <v>38</v>
      </c>
      <c r="J197" s="85" t="s">
        <v>38</v>
      </c>
      <c r="K197" s="85" t="s">
        <v>38</v>
      </c>
      <c r="L197" s="85" t="s">
        <v>38</v>
      </c>
      <c r="M197" s="85" t="s">
        <v>38</v>
      </c>
      <c r="N197" s="85" t="s">
        <v>38</v>
      </c>
      <c r="O197" s="85" t="s">
        <v>38</v>
      </c>
      <c r="P197" s="85" t="s">
        <v>38</v>
      </c>
      <c r="Q197" s="85" t="s">
        <v>38</v>
      </c>
      <c r="R197" s="85" t="s">
        <v>38</v>
      </c>
      <c r="S197" s="85" t="s">
        <v>38</v>
      </c>
      <c r="T197" s="85" t="s">
        <v>38</v>
      </c>
      <c r="U197" s="85" t="s">
        <v>38</v>
      </c>
      <c r="V197" s="85" t="s">
        <v>38</v>
      </c>
      <c r="W197" s="85" t="s">
        <v>38</v>
      </c>
      <c r="X197" s="85" t="s">
        <v>38</v>
      </c>
      <c r="Y197" s="85" t="s">
        <v>38</v>
      </c>
      <c r="Z197" s="85" t="s">
        <v>38</v>
      </c>
      <c r="AA197" s="85" t="s">
        <v>38</v>
      </c>
      <c r="AB197" s="85" t="s">
        <v>38</v>
      </c>
      <c r="AC197" s="85" t="s">
        <v>38</v>
      </c>
      <c r="AD197" s="85" t="s">
        <v>38</v>
      </c>
      <c r="AE197" s="85" t="s">
        <v>38</v>
      </c>
      <c r="AF197" s="85" t="s">
        <v>38</v>
      </c>
      <c r="AG197" s="85" t="s">
        <v>38</v>
      </c>
      <c r="AH197" s="85" t="s">
        <v>38</v>
      </c>
      <c r="AI197" s="85" t="s">
        <v>38</v>
      </c>
      <c r="AJ197" s="85" t="s">
        <v>38</v>
      </c>
      <c r="AK197" s="85" t="s">
        <v>38</v>
      </c>
      <c r="AL197" s="85" t="s">
        <v>38</v>
      </c>
      <c r="AM197" s="85" t="s">
        <v>38</v>
      </c>
      <c r="AN197" s="85" t="s">
        <v>38</v>
      </c>
      <c r="AO197" s="82"/>
    </row>
    <row r="198" spans="1:41" x14ac:dyDescent="0.25">
      <c r="A198" s="14" t="s">
        <v>378</v>
      </c>
      <c r="B198" s="88" t="s">
        <v>258</v>
      </c>
      <c r="C198" s="87" t="s">
        <v>37</v>
      </c>
      <c r="D198" s="85" t="s">
        <v>38</v>
      </c>
      <c r="E198" s="85" t="s">
        <v>38</v>
      </c>
      <c r="F198" s="85" t="s">
        <v>38</v>
      </c>
      <c r="G198" s="85" t="s">
        <v>38</v>
      </c>
      <c r="H198" s="85" t="s">
        <v>38</v>
      </c>
      <c r="I198" s="85" t="s">
        <v>38</v>
      </c>
      <c r="J198" s="85" t="s">
        <v>38</v>
      </c>
      <c r="K198" s="85" t="s">
        <v>38</v>
      </c>
      <c r="L198" s="85" t="s">
        <v>38</v>
      </c>
      <c r="M198" s="85" t="s">
        <v>38</v>
      </c>
      <c r="N198" s="85" t="s">
        <v>38</v>
      </c>
      <c r="O198" s="85" t="s">
        <v>38</v>
      </c>
      <c r="P198" s="85" t="s">
        <v>38</v>
      </c>
      <c r="Q198" s="85" t="s">
        <v>38</v>
      </c>
      <c r="R198" s="85" t="s">
        <v>38</v>
      </c>
      <c r="S198" s="85" t="s">
        <v>38</v>
      </c>
      <c r="T198" s="85" t="s">
        <v>38</v>
      </c>
      <c r="U198" s="85" t="s">
        <v>38</v>
      </c>
      <c r="V198" s="85" t="s">
        <v>38</v>
      </c>
      <c r="W198" s="85" t="s">
        <v>38</v>
      </c>
      <c r="X198" s="85" t="s">
        <v>38</v>
      </c>
      <c r="Y198" s="85" t="s">
        <v>38</v>
      </c>
      <c r="Z198" s="85" t="s">
        <v>38</v>
      </c>
      <c r="AA198" s="85" t="s">
        <v>38</v>
      </c>
      <c r="AB198" s="85" t="s">
        <v>38</v>
      </c>
      <c r="AC198" s="85" t="s">
        <v>38</v>
      </c>
      <c r="AD198" s="85" t="s">
        <v>38</v>
      </c>
      <c r="AE198" s="85" t="s">
        <v>38</v>
      </c>
      <c r="AF198" s="85" t="s">
        <v>38</v>
      </c>
      <c r="AG198" s="85" t="s">
        <v>38</v>
      </c>
      <c r="AH198" s="85" t="s">
        <v>38</v>
      </c>
      <c r="AI198" s="85" t="s">
        <v>38</v>
      </c>
      <c r="AJ198" s="85" t="s">
        <v>38</v>
      </c>
      <c r="AK198" s="85" t="s">
        <v>38</v>
      </c>
      <c r="AL198" s="85" t="s">
        <v>38</v>
      </c>
      <c r="AM198" s="85" t="s">
        <v>38</v>
      </c>
      <c r="AN198" s="85" t="s">
        <v>38</v>
      </c>
      <c r="AO198" s="82"/>
    </row>
    <row r="199" spans="1:41" s="80" customFormat="1" ht="42.75" customHeight="1" x14ac:dyDescent="0.25">
      <c r="A199" s="14" t="s">
        <v>379</v>
      </c>
      <c r="B199" s="28" t="s">
        <v>255</v>
      </c>
      <c r="C199" s="71" t="s">
        <v>37</v>
      </c>
      <c r="D199" s="73" t="s">
        <v>38</v>
      </c>
      <c r="E199" s="73" t="s">
        <v>38</v>
      </c>
      <c r="F199" s="73" t="s">
        <v>38</v>
      </c>
      <c r="G199" s="73" t="s">
        <v>38</v>
      </c>
      <c r="H199" s="73" t="s">
        <v>38</v>
      </c>
      <c r="I199" s="73" t="s">
        <v>38</v>
      </c>
      <c r="J199" s="73" t="s">
        <v>38</v>
      </c>
      <c r="K199" s="169" t="str">
        <f>K200</f>
        <v>нд</v>
      </c>
      <c r="L199" s="73" t="s">
        <v>38</v>
      </c>
      <c r="M199" s="73" t="s">
        <v>38</v>
      </c>
      <c r="N199" s="169" t="str">
        <f>N200</f>
        <v>нд</v>
      </c>
      <c r="O199" s="73" t="s">
        <v>38</v>
      </c>
      <c r="P199" s="73" t="s">
        <v>38</v>
      </c>
      <c r="Q199" s="73" t="s">
        <v>38</v>
      </c>
      <c r="R199" s="169" t="str">
        <f>R200</f>
        <v>нд</v>
      </c>
      <c r="S199" s="73" t="s">
        <v>38</v>
      </c>
      <c r="T199" s="73" t="s">
        <v>38</v>
      </c>
      <c r="U199" s="73" t="str">
        <f>U200</f>
        <v>нд</v>
      </c>
      <c r="V199" s="73" t="s">
        <v>38</v>
      </c>
      <c r="W199" s="73" t="s">
        <v>38</v>
      </c>
      <c r="X199" s="73" t="s">
        <v>38</v>
      </c>
      <c r="Y199" s="73" t="s">
        <v>38</v>
      </c>
      <c r="Z199" s="73" t="s">
        <v>38</v>
      </c>
      <c r="AA199" s="73" t="s">
        <v>38</v>
      </c>
      <c r="AB199" s="73" t="s">
        <v>38</v>
      </c>
      <c r="AC199" s="73" t="s">
        <v>38</v>
      </c>
      <c r="AD199" s="73" t="s">
        <v>38</v>
      </c>
      <c r="AE199" s="73" t="s">
        <v>38</v>
      </c>
      <c r="AF199" s="73" t="s">
        <v>38</v>
      </c>
      <c r="AG199" s="73" t="s">
        <v>38</v>
      </c>
      <c r="AH199" s="73" t="s">
        <v>38</v>
      </c>
      <c r="AI199" s="73" t="s">
        <v>38</v>
      </c>
      <c r="AJ199" s="73" t="s">
        <v>38</v>
      </c>
      <c r="AK199" s="73" t="s">
        <v>38</v>
      </c>
      <c r="AL199" s="73" t="s">
        <v>38</v>
      </c>
      <c r="AM199" s="73" t="s">
        <v>38</v>
      </c>
      <c r="AN199" s="73" t="s">
        <v>38</v>
      </c>
      <c r="AO199" s="60"/>
    </row>
    <row r="200" spans="1:41" ht="36" customHeight="1" x14ac:dyDescent="0.25">
      <c r="A200" s="29" t="s">
        <v>380</v>
      </c>
      <c r="B200" s="30" t="s">
        <v>381</v>
      </c>
      <c r="C200" s="76" t="s">
        <v>382</v>
      </c>
      <c r="D200" s="85" t="s">
        <v>38</v>
      </c>
      <c r="E200" s="85" t="s">
        <v>38</v>
      </c>
      <c r="F200" s="85" t="s">
        <v>38</v>
      </c>
      <c r="G200" s="85" t="s">
        <v>38</v>
      </c>
      <c r="H200" s="85" t="s">
        <v>38</v>
      </c>
      <c r="I200" s="85" t="s">
        <v>38</v>
      </c>
      <c r="J200" s="85" t="s">
        <v>38</v>
      </c>
      <c r="K200" s="149" t="s">
        <v>38</v>
      </c>
      <c r="L200" s="85" t="s">
        <v>38</v>
      </c>
      <c r="M200" s="85" t="s">
        <v>38</v>
      </c>
      <c r="N200" s="149" t="s">
        <v>38</v>
      </c>
      <c r="O200" s="85" t="s">
        <v>38</v>
      </c>
      <c r="P200" s="85" t="s">
        <v>38</v>
      </c>
      <c r="Q200" s="85" t="s">
        <v>38</v>
      </c>
      <c r="R200" s="85" t="s">
        <v>38</v>
      </c>
      <c r="S200" s="85" t="s">
        <v>38</v>
      </c>
      <c r="T200" s="85" t="s">
        <v>38</v>
      </c>
      <c r="U200" s="85" t="s">
        <v>38</v>
      </c>
      <c r="V200" s="85" t="s">
        <v>38</v>
      </c>
      <c r="W200" s="85" t="s">
        <v>38</v>
      </c>
      <c r="X200" s="85" t="s">
        <v>38</v>
      </c>
      <c r="Y200" s="85" t="s">
        <v>38</v>
      </c>
      <c r="Z200" s="85" t="s">
        <v>38</v>
      </c>
      <c r="AA200" s="85" t="s">
        <v>38</v>
      </c>
      <c r="AB200" s="85" t="s">
        <v>38</v>
      </c>
      <c r="AC200" s="85" t="s">
        <v>38</v>
      </c>
      <c r="AD200" s="85" t="s">
        <v>38</v>
      </c>
      <c r="AE200" s="85" t="s">
        <v>38</v>
      </c>
      <c r="AF200" s="85" t="s">
        <v>38</v>
      </c>
      <c r="AG200" s="85" t="s">
        <v>38</v>
      </c>
      <c r="AH200" s="85" t="s">
        <v>38</v>
      </c>
      <c r="AI200" s="85" t="s">
        <v>38</v>
      </c>
      <c r="AJ200" s="85" t="s">
        <v>38</v>
      </c>
      <c r="AK200" s="85" t="s">
        <v>38</v>
      </c>
      <c r="AL200" s="85" t="s">
        <v>38</v>
      </c>
      <c r="AM200" s="85" t="s">
        <v>38</v>
      </c>
      <c r="AN200" s="85" t="s">
        <v>38</v>
      </c>
      <c r="AO200" s="82"/>
    </row>
    <row r="201" spans="1:41" x14ac:dyDescent="0.25">
      <c r="A201" s="29" t="s">
        <v>383</v>
      </c>
      <c r="B201" s="30" t="s">
        <v>384</v>
      </c>
      <c r="C201" s="30" t="s">
        <v>385</v>
      </c>
      <c r="D201" s="85" t="s">
        <v>38</v>
      </c>
      <c r="E201" s="85" t="s">
        <v>38</v>
      </c>
      <c r="F201" s="85" t="s">
        <v>38</v>
      </c>
      <c r="G201" s="85" t="s">
        <v>38</v>
      </c>
      <c r="H201" s="85" t="s">
        <v>38</v>
      </c>
      <c r="I201" s="85" t="s">
        <v>38</v>
      </c>
      <c r="J201" s="85" t="s">
        <v>38</v>
      </c>
      <c r="K201" s="85" t="s">
        <v>38</v>
      </c>
      <c r="L201" s="85" t="s">
        <v>38</v>
      </c>
      <c r="M201" s="85" t="s">
        <v>38</v>
      </c>
      <c r="N201" s="85" t="s">
        <v>38</v>
      </c>
      <c r="O201" s="85" t="s">
        <v>38</v>
      </c>
      <c r="P201" s="85" t="s">
        <v>38</v>
      </c>
      <c r="Q201" s="85" t="s">
        <v>38</v>
      </c>
      <c r="R201" s="85" t="s">
        <v>38</v>
      </c>
      <c r="S201" s="85" t="s">
        <v>38</v>
      </c>
      <c r="T201" s="85" t="s">
        <v>38</v>
      </c>
      <c r="U201" s="85" t="s">
        <v>38</v>
      </c>
      <c r="V201" s="85" t="s">
        <v>38</v>
      </c>
      <c r="W201" s="85" t="s">
        <v>38</v>
      </c>
      <c r="X201" s="85" t="s">
        <v>38</v>
      </c>
      <c r="Y201" s="85" t="s">
        <v>38</v>
      </c>
      <c r="Z201" s="85" t="s">
        <v>38</v>
      </c>
      <c r="AA201" s="85" t="s">
        <v>38</v>
      </c>
      <c r="AB201" s="85" t="s">
        <v>38</v>
      </c>
      <c r="AC201" s="85" t="s">
        <v>38</v>
      </c>
      <c r="AD201" s="85" t="s">
        <v>38</v>
      </c>
      <c r="AE201" s="85" t="s">
        <v>38</v>
      </c>
      <c r="AF201" s="85" t="s">
        <v>38</v>
      </c>
      <c r="AG201" s="85" t="s">
        <v>38</v>
      </c>
      <c r="AH201" s="85" t="s">
        <v>38</v>
      </c>
      <c r="AI201" s="85" t="s">
        <v>38</v>
      </c>
      <c r="AJ201" s="85" t="s">
        <v>38</v>
      </c>
      <c r="AK201" s="85" t="s">
        <v>38</v>
      </c>
      <c r="AL201" s="85" t="s">
        <v>38</v>
      </c>
      <c r="AM201" s="85" t="s">
        <v>38</v>
      </c>
      <c r="AN201" s="85" t="s">
        <v>38</v>
      </c>
      <c r="AO201" s="82"/>
    </row>
  </sheetData>
  <mergeCells count="18">
    <mergeCell ref="K12:Q13"/>
    <mergeCell ref="R12:X13"/>
    <mergeCell ref="Y12:AF13"/>
    <mergeCell ref="AG12:AN13"/>
    <mergeCell ref="Y14:AF14"/>
    <mergeCell ref="AG14:AN14"/>
    <mergeCell ref="A6:AO6"/>
    <mergeCell ref="A8:AO8"/>
    <mergeCell ref="A9:AO9"/>
    <mergeCell ref="A11:A15"/>
    <mergeCell ref="B11:B15"/>
    <mergeCell ref="C11:C15"/>
    <mergeCell ref="D11:J13"/>
    <mergeCell ref="K11:AN11"/>
    <mergeCell ref="D14:J14"/>
    <mergeCell ref="K14:Q14"/>
    <mergeCell ref="R14:X14"/>
    <mergeCell ref="AO11:AO15"/>
  </mergeCells>
  <phoneticPr fontId="17" type="noConversion"/>
  <conditionalFormatting sqref="B119:B121">
    <cfRule type="duplicateValues" dxfId="7" priority="10" stopIfTrue="1"/>
  </conditionalFormatting>
  <conditionalFormatting sqref="B126:B136">
    <cfRule type="duplicateValues" dxfId="6" priority="9" stopIfTrue="1"/>
  </conditionalFormatting>
  <conditionalFormatting sqref="B138:B144">
    <cfRule type="duplicateValues" dxfId="5" priority="11" stopIfTrue="1"/>
  </conditionalFormatting>
  <conditionalFormatting sqref="B86">
    <cfRule type="duplicateValues" dxfId="4" priority="4" stopIfTrue="1"/>
  </conditionalFormatting>
  <conditionalFormatting sqref="B83">
    <cfRule type="duplicateValues" dxfId="3" priority="3" stopIfTrue="1"/>
  </conditionalFormatting>
  <conditionalFormatting sqref="B87:B111 B80:B82 B84:B85">
    <cfRule type="duplicateValues" dxfId="2" priority="5" stopIfTrue="1"/>
  </conditionalFormatting>
  <conditionalFormatting sqref="B77:B79">
    <cfRule type="duplicateValues" dxfId="1" priority="2" stopIfTrue="1"/>
  </conditionalFormatting>
  <conditionalFormatting sqref="B123">
    <cfRule type="duplicateValues" dxfId="0" priority="1" stopIfTrue="1"/>
  </conditionalFormatting>
  <pageMargins left="0.7" right="0.7" top="0.75" bottom="0.75" header="0.3" footer="0.3"/>
  <pageSetup paperSize="9" scale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1.1.</vt:lpstr>
      <vt:lpstr>1.2.</vt:lpstr>
      <vt:lpstr>1.3.</vt:lpstr>
      <vt:lpstr>1.4.</vt:lpstr>
      <vt:lpstr>2</vt:lpstr>
      <vt:lpstr>3</vt:lpstr>
      <vt:lpstr>4 </vt:lpstr>
      <vt:lpstr>5</vt:lpstr>
      <vt:lpstr>6</vt:lpstr>
      <vt:lpstr>'1.1.'!Область_печати</vt:lpstr>
      <vt:lpstr>'1.4.'!Область_печати</vt:lpstr>
      <vt:lpstr>'2'!Область_печати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Атласова Мария Юрьевна</dc:creator>
  <cp:lastModifiedBy>Васильева Татьяна Александровна</cp:lastModifiedBy>
  <cp:lastPrinted>2019-10-28T09:27:29Z</cp:lastPrinted>
  <dcterms:created xsi:type="dcterms:W3CDTF">2019-10-25T02:45:15Z</dcterms:created>
  <dcterms:modified xsi:type="dcterms:W3CDTF">2021-08-18T03:03:01Z</dcterms:modified>
</cp:coreProperties>
</file>